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85" windowWidth="15480" windowHeight="11640"/>
  </bookViews>
  <sheets>
    <sheet name="Global" sheetId="1" r:id="rId1"/>
    <sheet name="Gràfics" sheetId="2" r:id="rId2"/>
    <sheet name="Comparativa" sheetId="3" r:id="rId3"/>
  </sheets>
  <definedNames>
    <definedName name="_xlnm.Print_Area" localSheetId="2">Comparativa!$A$1:$P$186</definedName>
    <definedName name="_xlnm.Print_Area" localSheetId="0">Global!$A$1:$O$703</definedName>
    <definedName name="_xlnm.Print_Area" localSheetId="1">Gràfics!$A$1:$O$178</definedName>
  </definedNames>
  <calcPr calcId="145621"/>
</workbook>
</file>

<file path=xl/calcChain.xml><?xml version="1.0" encoding="utf-8"?>
<calcChain xmlns="http://schemas.openxmlformats.org/spreadsheetml/2006/main">
  <c r="AF125" i="2" l="1"/>
  <c r="H642" i="1" l="1"/>
  <c r="H673" i="1" s="1"/>
  <c r="I641" i="1" l="1"/>
  <c r="H650" i="1"/>
  <c r="H655" i="1"/>
  <c r="H653" i="1"/>
  <c r="H666" i="1"/>
  <c r="H664" i="1"/>
  <c r="H725" i="1"/>
  <c r="H727" i="1"/>
  <c r="H724" i="1"/>
  <c r="H712" i="1"/>
  <c r="H714" i="1"/>
  <c r="H716" i="1"/>
  <c r="H710" i="1"/>
  <c r="H691" i="1"/>
  <c r="H677" i="1"/>
  <c r="H679" i="1"/>
  <c r="H681" i="1"/>
  <c r="H726" i="1"/>
  <c r="H728" i="1"/>
  <c r="H711" i="1"/>
  <c r="H713" i="1"/>
  <c r="H715" i="1"/>
  <c r="H717" i="1"/>
  <c r="H690" i="1"/>
  <c r="H689" i="1"/>
  <c r="H678" i="1"/>
  <c r="H680" i="1"/>
  <c r="H676" i="1"/>
  <c r="H649" i="1"/>
  <c r="H652" i="1"/>
  <c r="H654" i="1"/>
  <c r="H662" i="1"/>
  <c r="H665" i="1"/>
  <c r="H663" i="1"/>
  <c r="H674" i="1"/>
  <c r="AF143" i="2" l="1"/>
  <c r="AF144" i="2"/>
  <c r="AF145" i="2"/>
  <c r="AF146" i="2"/>
  <c r="AF147" i="2"/>
  <c r="AF148" i="2"/>
  <c r="AF149" i="2"/>
  <c r="AF150" i="2"/>
  <c r="AF142" i="2"/>
  <c r="AB208" i="2" l="1"/>
  <c r="AB209" i="2"/>
  <c r="AB210" i="2"/>
  <c r="AB211" i="2"/>
  <c r="AB207" i="2"/>
  <c r="AA184" i="2"/>
  <c r="AA185" i="2"/>
  <c r="AA186" i="2"/>
  <c r="AA187" i="2"/>
  <c r="AA183" i="2"/>
  <c r="AE163" i="2"/>
  <c r="AE164" i="2"/>
  <c r="AE165" i="2"/>
  <c r="AE166" i="2"/>
  <c r="AE167" i="2"/>
  <c r="AE168" i="2"/>
  <c r="AE169" i="2"/>
  <c r="AE162" i="2"/>
  <c r="AE70" i="2"/>
  <c r="G704" i="1"/>
  <c r="I636" i="1" l="1"/>
  <c r="I638" i="1"/>
  <c r="I637" i="1"/>
  <c r="I629" i="1"/>
  <c r="I631" i="1"/>
  <c r="I633" i="1"/>
  <c r="I630" i="1"/>
  <c r="I632" i="1"/>
  <c r="I634" i="1"/>
  <c r="I614" i="1"/>
  <c r="I615" i="1"/>
  <c r="I617" i="1"/>
  <c r="I619" i="1"/>
  <c r="I621" i="1"/>
  <c r="I623" i="1"/>
  <c r="I625" i="1"/>
  <c r="I627" i="1"/>
  <c r="I635" i="1"/>
  <c r="I616" i="1"/>
  <c r="I618" i="1"/>
  <c r="I620" i="1"/>
  <c r="I622" i="1"/>
  <c r="I624" i="1"/>
  <c r="I626" i="1"/>
  <c r="I628" i="1"/>
  <c r="I609" i="1"/>
  <c r="I611" i="1"/>
  <c r="I613" i="1"/>
  <c r="I610" i="1"/>
  <c r="I612" i="1"/>
  <c r="I606" i="1"/>
  <c r="I607" i="1"/>
  <c r="I602" i="1"/>
  <c r="I604" i="1"/>
  <c r="I603" i="1"/>
  <c r="I605" i="1"/>
  <c r="I540" i="1"/>
  <c r="I542" i="1"/>
  <c r="I544" i="1"/>
  <c r="I546" i="1"/>
  <c r="I548" i="1"/>
  <c r="I550" i="1"/>
  <c r="I552" i="1"/>
  <c r="I554" i="1"/>
  <c r="I556" i="1"/>
  <c r="I558" i="1"/>
  <c r="I560" i="1"/>
  <c r="I562" i="1"/>
  <c r="I564" i="1"/>
  <c r="I566" i="1"/>
  <c r="I568" i="1"/>
  <c r="I570" i="1"/>
  <c r="I572" i="1"/>
  <c r="I574" i="1"/>
  <c r="I576" i="1"/>
  <c r="I578" i="1"/>
  <c r="I580" i="1"/>
  <c r="I584" i="1"/>
  <c r="I588" i="1"/>
  <c r="I592" i="1"/>
  <c r="I596" i="1"/>
  <c r="I600" i="1"/>
  <c r="I541" i="1"/>
  <c r="I543" i="1"/>
  <c r="I545" i="1"/>
  <c r="I547" i="1"/>
  <c r="I549" i="1"/>
  <c r="I551" i="1"/>
  <c r="I553" i="1"/>
  <c r="I555" i="1"/>
  <c r="I557" i="1"/>
  <c r="I559" i="1"/>
  <c r="I561" i="1"/>
  <c r="I563" i="1"/>
  <c r="I565" i="1"/>
  <c r="I567" i="1"/>
  <c r="I569" i="1"/>
  <c r="I571" i="1"/>
  <c r="I573" i="1"/>
  <c r="I575" i="1"/>
  <c r="I577" i="1"/>
  <c r="I579" i="1"/>
  <c r="I581" i="1"/>
  <c r="I583" i="1"/>
  <c r="I585" i="1"/>
  <c r="I587" i="1"/>
  <c r="I589" i="1"/>
  <c r="I591" i="1"/>
  <c r="I593" i="1"/>
  <c r="I595" i="1"/>
  <c r="I597" i="1"/>
  <c r="I599" i="1"/>
  <c r="I601" i="1"/>
  <c r="I582" i="1"/>
  <c r="I586" i="1"/>
  <c r="I590" i="1"/>
  <c r="I594" i="1"/>
  <c r="I598" i="1"/>
  <c r="I608" i="1"/>
  <c r="I349" i="1"/>
  <c r="I351" i="1"/>
  <c r="I353" i="1"/>
  <c r="I355" i="1"/>
  <c r="I357" i="1"/>
  <c r="I359" i="1"/>
  <c r="I361" i="1"/>
  <c r="I363" i="1"/>
  <c r="I365" i="1"/>
  <c r="I367" i="1"/>
  <c r="I369" i="1"/>
  <c r="I371" i="1"/>
  <c r="I373" i="1"/>
  <c r="I375" i="1"/>
  <c r="I377" i="1"/>
  <c r="I379" i="1"/>
  <c r="I381" i="1"/>
  <c r="I383" i="1"/>
  <c r="I385" i="1"/>
  <c r="I387" i="1"/>
  <c r="I389" i="1"/>
  <c r="I391" i="1"/>
  <c r="I393" i="1"/>
  <c r="I395" i="1"/>
  <c r="I397" i="1"/>
  <c r="I399" i="1"/>
  <c r="I401" i="1"/>
  <c r="I403" i="1"/>
  <c r="I405" i="1"/>
  <c r="I407" i="1"/>
  <c r="I409" i="1"/>
  <c r="I411" i="1"/>
  <c r="I413" i="1"/>
  <c r="I415" i="1"/>
  <c r="I417" i="1"/>
  <c r="I419" i="1"/>
  <c r="I421" i="1"/>
  <c r="I423" i="1"/>
  <c r="I425" i="1"/>
  <c r="I427" i="1"/>
  <c r="I429" i="1"/>
  <c r="I431" i="1"/>
  <c r="I433" i="1"/>
  <c r="I435" i="1"/>
  <c r="I437" i="1"/>
  <c r="I439" i="1"/>
  <c r="I441" i="1"/>
  <c r="I443" i="1"/>
  <c r="I445" i="1"/>
  <c r="I447" i="1"/>
  <c r="I449" i="1"/>
  <c r="I451" i="1"/>
  <c r="I453" i="1"/>
  <c r="I455" i="1"/>
  <c r="I457" i="1"/>
  <c r="I459" i="1"/>
  <c r="I461" i="1"/>
  <c r="I463" i="1"/>
  <c r="I465" i="1"/>
  <c r="I467" i="1"/>
  <c r="I469" i="1"/>
  <c r="I471" i="1"/>
  <c r="I473" i="1"/>
  <c r="I475" i="1"/>
  <c r="I477" i="1"/>
  <c r="I479" i="1"/>
  <c r="I481" i="1"/>
  <c r="I483" i="1"/>
  <c r="I485" i="1"/>
  <c r="I487" i="1"/>
  <c r="I489" i="1"/>
  <c r="I491" i="1"/>
  <c r="I493" i="1"/>
  <c r="I495" i="1"/>
  <c r="I497" i="1"/>
  <c r="I499" i="1"/>
  <c r="I501" i="1"/>
  <c r="I503" i="1"/>
  <c r="I505" i="1"/>
  <c r="I507" i="1"/>
  <c r="I509" i="1"/>
  <c r="I511" i="1"/>
  <c r="I350" i="1"/>
  <c r="I352" i="1"/>
  <c r="I354" i="1"/>
  <c r="I356" i="1"/>
  <c r="I358" i="1"/>
  <c r="I360" i="1"/>
  <c r="I362" i="1"/>
  <c r="I364" i="1"/>
  <c r="I366" i="1"/>
  <c r="I368" i="1"/>
  <c r="I370" i="1"/>
  <c r="I372" i="1"/>
  <c r="I374" i="1"/>
  <c r="I376" i="1"/>
  <c r="I378" i="1"/>
  <c r="I380" i="1"/>
  <c r="I382" i="1"/>
  <c r="I384" i="1"/>
  <c r="I386" i="1"/>
  <c r="I388" i="1"/>
  <c r="I390" i="1"/>
  <c r="I392" i="1"/>
  <c r="I394" i="1"/>
  <c r="I396" i="1"/>
  <c r="I398" i="1"/>
  <c r="I400" i="1"/>
  <c r="I402" i="1"/>
  <c r="I404" i="1"/>
  <c r="I406" i="1"/>
  <c r="I408" i="1"/>
  <c r="I410" i="1"/>
  <c r="I412" i="1"/>
  <c r="I414" i="1"/>
  <c r="I416" i="1"/>
  <c r="I418" i="1"/>
  <c r="I420" i="1"/>
  <c r="I422" i="1"/>
  <c r="I424" i="1"/>
  <c r="I426" i="1"/>
  <c r="I428" i="1"/>
  <c r="I430" i="1"/>
  <c r="I432" i="1"/>
  <c r="I434" i="1"/>
  <c r="I436" i="1"/>
  <c r="I438" i="1"/>
  <c r="I440" i="1"/>
  <c r="I442" i="1"/>
  <c r="I444" i="1"/>
  <c r="I446" i="1"/>
  <c r="I448" i="1"/>
  <c r="I450" i="1"/>
  <c r="I452" i="1"/>
  <c r="I454" i="1"/>
  <c r="I456" i="1"/>
  <c r="I458" i="1"/>
  <c r="I460" i="1"/>
  <c r="I462" i="1"/>
  <c r="I464" i="1"/>
  <c r="I466" i="1"/>
  <c r="I468" i="1"/>
  <c r="I470" i="1"/>
  <c r="I472" i="1"/>
  <c r="I474" i="1"/>
  <c r="I476" i="1"/>
  <c r="I478" i="1"/>
  <c r="I480" i="1"/>
  <c r="I482" i="1"/>
  <c r="I484" i="1"/>
  <c r="I486" i="1"/>
  <c r="I488" i="1"/>
  <c r="I490" i="1"/>
  <c r="I492" i="1"/>
  <c r="I494" i="1"/>
  <c r="I496" i="1"/>
  <c r="I498" i="1"/>
  <c r="I500" i="1"/>
  <c r="I502" i="1"/>
  <c r="I504" i="1"/>
  <c r="I506" i="1"/>
  <c r="I508" i="1"/>
  <c r="I510" i="1"/>
  <c r="I512" i="1"/>
  <c r="I514" i="1"/>
  <c r="I516" i="1"/>
  <c r="I518" i="1"/>
  <c r="I513" i="1"/>
  <c r="I517" i="1"/>
  <c r="I520" i="1"/>
  <c r="I522" i="1"/>
  <c r="I524" i="1"/>
  <c r="I526" i="1"/>
  <c r="I528" i="1"/>
  <c r="I530" i="1"/>
  <c r="I532" i="1"/>
  <c r="I534" i="1"/>
  <c r="I536" i="1"/>
  <c r="I538" i="1"/>
  <c r="I639" i="1"/>
  <c r="I515" i="1"/>
  <c r="I519" i="1"/>
  <c r="I521" i="1"/>
  <c r="I523" i="1"/>
  <c r="I525" i="1"/>
  <c r="I527" i="1"/>
  <c r="I529" i="1"/>
  <c r="I531" i="1"/>
  <c r="I533" i="1"/>
  <c r="I535" i="1"/>
  <c r="I537" i="1"/>
  <c r="I539" i="1"/>
  <c r="I221" i="1"/>
  <c r="I223" i="1"/>
  <c r="I225" i="1"/>
  <c r="I227" i="1"/>
  <c r="I229" i="1"/>
  <c r="I231" i="1"/>
  <c r="I233" i="1"/>
  <c r="I235" i="1"/>
  <c r="I237" i="1"/>
  <c r="I239" i="1"/>
  <c r="I241" i="1"/>
  <c r="I243" i="1"/>
  <c r="I245" i="1"/>
  <c r="I247" i="1"/>
  <c r="I249" i="1"/>
  <c r="I251" i="1"/>
  <c r="I253" i="1"/>
  <c r="I255" i="1"/>
  <c r="I257" i="1"/>
  <c r="I259" i="1"/>
  <c r="I261" i="1"/>
  <c r="I263" i="1"/>
  <c r="I265" i="1"/>
  <c r="I267" i="1"/>
  <c r="I269" i="1"/>
  <c r="I271" i="1"/>
  <c r="I273" i="1"/>
  <c r="I275" i="1"/>
  <c r="I277" i="1"/>
  <c r="I279" i="1"/>
  <c r="I281" i="1"/>
  <c r="I283" i="1"/>
  <c r="I285" i="1"/>
  <c r="I287" i="1"/>
  <c r="I289" i="1"/>
  <c r="I291" i="1"/>
  <c r="I293" i="1"/>
  <c r="I295" i="1"/>
  <c r="I297" i="1"/>
  <c r="I299" i="1"/>
  <c r="I301" i="1"/>
  <c r="I303" i="1"/>
  <c r="I305" i="1"/>
  <c r="I307" i="1"/>
  <c r="I309" i="1"/>
  <c r="I311" i="1"/>
  <c r="I313" i="1"/>
  <c r="I315" i="1"/>
  <c r="I317" i="1"/>
  <c r="I319" i="1"/>
  <c r="I321" i="1"/>
  <c r="I323" i="1"/>
  <c r="I325" i="1"/>
  <c r="I327" i="1"/>
  <c r="I329" i="1"/>
  <c r="I331" i="1"/>
  <c r="I333" i="1"/>
  <c r="I335" i="1"/>
  <c r="I337" i="1"/>
  <c r="I339" i="1"/>
  <c r="I341" i="1"/>
  <c r="I343" i="1"/>
  <c r="I347" i="1"/>
  <c r="I222" i="1"/>
  <c r="I224" i="1"/>
  <c r="I226" i="1"/>
  <c r="I228" i="1"/>
  <c r="I230" i="1"/>
  <c r="I232" i="1"/>
  <c r="I234" i="1"/>
  <c r="I236" i="1"/>
  <c r="I238" i="1"/>
  <c r="I240" i="1"/>
  <c r="I242" i="1"/>
  <c r="I244" i="1"/>
  <c r="I246" i="1"/>
  <c r="I248" i="1"/>
  <c r="I250" i="1"/>
  <c r="I252" i="1"/>
  <c r="I254" i="1"/>
  <c r="I256" i="1"/>
  <c r="I258" i="1"/>
  <c r="I260" i="1"/>
  <c r="I262" i="1"/>
  <c r="I264" i="1"/>
  <c r="I266" i="1"/>
  <c r="I268" i="1"/>
  <c r="I270" i="1"/>
  <c r="I272" i="1"/>
  <c r="I274" i="1"/>
  <c r="I276" i="1"/>
  <c r="I278" i="1"/>
  <c r="I280" i="1"/>
  <c r="I282" i="1"/>
  <c r="I284" i="1"/>
  <c r="I286" i="1"/>
  <c r="I288" i="1"/>
  <c r="I290" i="1"/>
  <c r="I292" i="1"/>
  <c r="I294" i="1"/>
  <c r="I296" i="1"/>
  <c r="I298" i="1"/>
  <c r="I300" i="1"/>
  <c r="I302" i="1"/>
  <c r="I304" i="1"/>
  <c r="I306" i="1"/>
  <c r="I308" i="1"/>
  <c r="I310" i="1"/>
  <c r="I312" i="1"/>
  <c r="I314" i="1"/>
  <c r="I316" i="1"/>
  <c r="I318" i="1"/>
  <c r="I320" i="1"/>
  <c r="I322" i="1"/>
  <c r="I324" i="1"/>
  <c r="I326" i="1"/>
  <c r="I328" i="1"/>
  <c r="I330" i="1"/>
  <c r="I332" i="1"/>
  <c r="I334" i="1"/>
  <c r="I336" i="1"/>
  <c r="I338" i="1"/>
  <c r="I340" i="1"/>
  <c r="I342" i="1"/>
  <c r="I344" i="1"/>
  <c r="I346" i="1"/>
  <c r="I348" i="1"/>
  <c r="I345" i="1"/>
  <c r="I125" i="1"/>
  <c r="I127" i="1"/>
  <c r="I129" i="1"/>
  <c r="I131" i="1"/>
  <c r="I133" i="1"/>
  <c r="I135" i="1"/>
  <c r="I137" i="1"/>
  <c r="I139" i="1"/>
  <c r="I141" i="1"/>
  <c r="I143" i="1"/>
  <c r="I145" i="1"/>
  <c r="I147" i="1"/>
  <c r="I149" i="1"/>
  <c r="I151" i="1"/>
  <c r="I153" i="1"/>
  <c r="I155" i="1"/>
  <c r="I157" i="1"/>
  <c r="I159" i="1"/>
  <c r="I161" i="1"/>
  <c r="I163" i="1"/>
  <c r="I165" i="1"/>
  <c r="I167" i="1"/>
  <c r="I169" i="1"/>
  <c r="I171" i="1"/>
  <c r="I173" i="1"/>
  <c r="I175" i="1"/>
  <c r="I177" i="1"/>
  <c r="I179" i="1"/>
  <c r="I181" i="1"/>
  <c r="I183" i="1"/>
  <c r="I185" i="1"/>
  <c r="I187" i="1"/>
  <c r="I189" i="1"/>
  <c r="I191" i="1"/>
  <c r="I193" i="1"/>
  <c r="I195" i="1"/>
  <c r="I197" i="1"/>
  <c r="I199" i="1"/>
  <c r="I201" i="1"/>
  <c r="I203" i="1"/>
  <c r="I205" i="1"/>
  <c r="I207" i="1"/>
  <c r="I209" i="1"/>
  <c r="I213" i="1"/>
  <c r="I217" i="1"/>
  <c r="I126" i="1"/>
  <c r="I128" i="1"/>
  <c r="I130" i="1"/>
  <c r="I132" i="1"/>
  <c r="I134" i="1"/>
  <c r="I136" i="1"/>
  <c r="I138" i="1"/>
  <c r="I140" i="1"/>
  <c r="I142" i="1"/>
  <c r="I144" i="1"/>
  <c r="I146" i="1"/>
  <c r="I148" i="1"/>
  <c r="I150" i="1"/>
  <c r="I152" i="1"/>
  <c r="I154" i="1"/>
  <c r="I156" i="1"/>
  <c r="I158" i="1"/>
  <c r="I160" i="1"/>
  <c r="I162" i="1"/>
  <c r="I164" i="1"/>
  <c r="I166" i="1"/>
  <c r="I168" i="1"/>
  <c r="I170" i="1"/>
  <c r="I172" i="1"/>
  <c r="I174" i="1"/>
  <c r="I176" i="1"/>
  <c r="I178" i="1"/>
  <c r="I180" i="1"/>
  <c r="I182" i="1"/>
  <c r="I184" i="1"/>
  <c r="I186" i="1"/>
  <c r="I188" i="1"/>
  <c r="I190" i="1"/>
  <c r="I192" i="1"/>
  <c r="I194" i="1"/>
  <c r="I196" i="1"/>
  <c r="I198" i="1"/>
  <c r="I200" i="1"/>
  <c r="I202" i="1"/>
  <c r="I204" i="1"/>
  <c r="I206" i="1"/>
  <c r="I208" i="1"/>
  <c r="I210" i="1"/>
  <c r="I212" i="1"/>
  <c r="I214" i="1"/>
  <c r="I216" i="1"/>
  <c r="I211" i="1"/>
  <c r="I215" i="1"/>
  <c r="I64" i="1"/>
  <c r="I66" i="1"/>
  <c r="I68" i="1"/>
  <c r="I70" i="1"/>
  <c r="I72" i="1"/>
  <c r="I74" i="1"/>
  <c r="I76" i="1"/>
  <c r="I78" i="1"/>
  <c r="I80" i="1"/>
  <c r="I82" i="1"/>
  <c r="I84" i="1"/>
  <c r="I86" i="1"/>
  <c r="I88" i="1"/>
  <c r="I90" i="1"/>
  <c r="I92" i="1"/>
  <c r="I94" i="1"/>
  <c r="I96" i="1"/>
  <c r="I98" i="1"/>
  <c r="I100" i="1"/>
  <c r="I102" i="1"/>
  <c r="I104" i="1"/>
  <c r="I106" i="1"/>
  <c r="I108" i="1"/>
  <c r="I110" i="1"/>
  <c r="I112" i="1"/>
  <c r="I114" i="1"/>
  <c r="I116" i="1"/>
  <c r="I118" i="1"/>
  <c r="I120" i="1"/>
  <c r="I122" i="1"/>
  <c r="I124" i="1"/>
  <c r="I65" i="1"/>
  <c r="I67" i="1"/>
  <c r="I69" i="1"/>
  <c r="I71" i="1"/>
  <c r="I73" i="1"/>
  <c r="I75" i="1"/>
  <c r="I77" i="1"/>
  <c r="I79" i="1"/>
  <c r="I81" i="1"/>
  <c r="I83" i="1"/>
  <c r="I85" i="1"/>
  <c r="I87" i="1"/>
  <c r="I89" i="1"/>
  <c r="I91" i="1"/>
  <c r="I93" i="1"/>
  <c r="I95" i="1"/>
  <c r="I97" i="1"/>
  <c r="I99" i="1"/>
  <c r="I101" i="1"/>
  <c r="I103" i="1"/>
  <c r="I105" i="1"/>
  <c r="I107" i="1"/>
  <c r="I109" i="1"/>
  <c r="I111" i="1"/>
  <c r="I113" i="1"/>
  <c r="I115" i="1"/>
  <c r="I117" i="1"/>
  <c r="I119" i="1"/>
  <c r="I121" i="1"/>
  <c r="I123" i="1"/>
  <c r="I218" i="1"/>
  <c r="I47" i="1"/>
  <c r="I49" i="1"/>
  <c r="I51" i="1"/>
  <c r="I53" i="1"/>
  <c r="I55" i="1"/>
  <c r="I57" i="1"/>
  <c r="I59" i="1"/>
  <c r="I61" i="1"/>
  <c r="I63" i="1"/>
  <c r="I220" i="1"/>
  <c r="I48" i="1"/>
  <c r="I50" i="1"/>
  <c r="I52" i="1"/>
  <c r="I54" i="1"/>
  <c r="I56" i="1"/>
  <c r="I58" i="1"/>
  <c r="I60" i="1"/>
  <c r="I62" i="1"/>
  <c r="I219" i="1"/>
  <c r="I642" i="1"/>
  <c r="I42" i="1"/>
  <c r="I44" i="1"/>
  <c r="I46" i="1"/>
  <c r="I43" i="1"/>
  <c r="I45" i="1"/>
  <c r="I41" i="1"/>
  <c r="H704" i="1"/>
  <c r="H697" i="1"/>
  <c r="H699" i="1"/>
  <c r="H701" i="1"/>
  <c r="H703" i="1"/>
  <c r="H696" i="1"/>
  <c r="H698" i="1"/>
  <c r="H700" i="1"/>
  <c r="H702" i="1"/>
  <c r="H695" i="1"/>
  <c r="I22" i="1"/>
  <c r="AS47" i="2" s="1"/>
  <c r="I24" i="1"/>
  <c r="AS49" i="2" s="1"/>
  <c r="I26" i="1"/>
  <c r="AS51" i="2" s="1"/>
  <c r="I28" i="1"/>
  <c r="AS53" i="2" s="1"/>
  <c r="I30" i="1"/>
  <c r="AS55" i="2" s="1"/>
  <c r="I32" i="1"/>
  <c r="AS57" i="2" s="1"/>
  <c r="I34" i="1"/>
  <c r="AS59" i="2" s="1"/>
  <c r="I36" i="1"/>
  <c r="AS61" i="2" s="1"/>
  <c r="I38" i="1"/>
  <c r="AS63" i="2" s="1"/>
  <c r="I40" i="1"/>
  <c r="AS65" i="2" s="1"/>
  <c r="AS67" i="2"/>
  <c r="I640" i="1"/>
  <c r="AS69" i="2" s="1"/>
  <c r="I23" i="1"/>
  <c r="AS48" i="2" s="1"/>
  <c r="I25" i="1"/>
  <c r="AS50" i="2" s="1"/>
  <c r="I27" i="1"/>
  <c r="AS52" i="2" s="1"/>
  <c r="I29" i="1"/>
  <c r="AS54" i="2" s="1"/>
  <c r="I31" i="1"/>
  <c r="AS56" i="2" s="1"/>
  <c r="I33" i="1"/>
  <c r="AS58" i="2" s="1"/>
  <c r="I35" i="1"/>
  <c r="AS60" i="2" s="1"/>
  <c r="I37" i="1"/>
  <c r="AS62" i="2" s="1"/>
  <c r="I39" i="1"/>
  <c r="AS64" i="2" s="1"/>
  <c r="AS66" i="2"/>
  <c r="AS68" i="2"/>
  <c r="AG142" i="2" l="1"/>
  <c r="AG147" i="2"/>
  <c r="AG143" i="2"/>
  <c r="AG148" i="2"/>
  <c r="AG144" i="2"/>
  <c r="AG149" i="2"/>
  <c r="AG145" i="2"/>
  <c r="AG150" i="2"/>
  <c r="AG146" i="2"/>
  <c r="I17" i="1"/>
  <c r="G11" i="1"/>
  <c r="F17" i="1" l="1"/>
  <c r="AG28" i="2" s="1"/>
  <c r="J17" i="1"/>
  <c r="F11" i="1"/>
  <c r="H11" i="1"/>
  <c r="AG7" i="2"/>
  <c r="AF88" i="2"/>
  <c r="D11" i="1"/>
  <c r="D17" i="1"/>
  <c r="AF28" i="2" s="1"/>
  <c r="H17" i="1"/>
  <c r="AH28" i="2" s="1"/>
  <c r="AF68" i="2" l="1"/>
  <c r="AF69" i="2"/>
  <c r="AF71" i="2"/>
  <c r="AF124" i="2"/>
  <c r="AF90" i="2"/>
  <c r="AF104" i="2"/>
  <c r="AF72" i="2"/>
  <c r="AF123" i="2"/>
  <c r="AF70" i="2"/>
  <c r="AF89" i="2"/>
  <c r="AF7" i="2"/>
  <c r="AF67" i="2"/>
  <c r="AC210" i="2"/>
  <c r="AC208" i="2"/>
  <c r="AB186" i="2"/>
  <c r="AB184" i="2"/>
  <c r="AC211" i="2"/>
  <c r="AC209" i="2"/>
  <c r="AC207" i="2"/>
  <c r="AB187" i="2"/>
  <c r="AB185" i="2"/>
  <c r="AB183" i="2"/>
  <c r="AF105" i="2"/>
  <c r="AF107" i="2"/>
  <c r="AF109" i="2"/>
  <c r="AF92" i="2"/>
  <c r="AF111" i="2"/>
  <c r="AF106" i="2"/>
  <c r="AF108" i="2"/>
  <c r="AF110" i="2"/>
  <c r="AF91" i="2"/>
  <c r="AF163" i="2" l="1"/>
  <c r="AF162" i="2"/>
  <c r="AF169" i="2"/>
  <c r="AF164" i="2"/>
  <c r="AF168" i="2"/>
  <c r="AF165" i="2"/>
  <c r="AF166" i="2"/>
  <c r="AF167" i="2"/>
</calcChain>
</file>

<file path=xl/sharedStrings.xml><?xml version="1.0" encoding="utf-8"?>
<sst xmlns="http://schemas.openxmlformats.org/spreadsheetml/2006/main" count="865" uniqueCount="714">
  <si>
    <t>DADES GENERALS</t>
  </si>
  <si>
    <t>Gènere</t>
  </si>
  <si>
    <t>Noi</t>
  </si>
  <si>
    <t>%</t>
  </si>
  <si>
    <t>Noia</t>
  </si>
  <si>
    <t>TOTAL</t>
  </si>
  <si>
    <t>Grau en Arquitectura</t>
  </si>
  <si>
    <t>Estudis cursats</t>
  </si>
  <si>
    <t>BCT</t>
  </si>
  <si>
    <t>CFGS</t>
  </si>
  <si>
    <t>Altres</t>
  </si>
  <si>
    <t>BCT: Batxillerat ciències i tecnologia; CFGS: Cicles Formatius de Grau Superior; Altres;</t>
  </si>
  <si>
    <t>Respostes</t>
  </si>
  <si>
    <t>% (*)</t>
  </si>
  <si>
    <t>Són els estudis que m'agraden més</t>
  </si>
  <si>
    <t>Són estudis amb una bona sortida laboral</t>
  </si>
  <si>
    <t>Me'ls han recomanat:</t>
  </si>
  <si>
    <t xml:space="preserve"> </t>
  </si>
  <si>
    <t>2. Quan vas decidir que faries aquests estudis?</t>
  </si>
  <si>
    <t>Des de sempre els he volgut fer</t>
  </si>
  <si>
    <t>3. Per què has triat aquesta escola/facultat per cursar aquests estudis?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</si>
  <si>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</si>
  <si>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</si>
  <si>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</si>
  <si>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</si>
  <si>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 xml:space="preserve">4.1. Has participat en activitats de promoció dels estudis de la UPC? </t>
  </si>
  <si>
    <t>Saló de l'Ensenyament o altres fires</t>
  </si>
  <si>
    <t xml:space="preserve">Visites a Campus </t>
  </si>
  <si>
    <t xml:space="preserve">4.2. Quins canals has utilitzat per informar-te? 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</si>
  <si>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</si>
  <si>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</si>
  <si>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</si>
  <si>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</si>
  <si>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</si>
  <si>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</si>
  <si>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Gabinet de Planificació, Avaluació i Qualitat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</si>
  <si>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</si>
  <si>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</si>
  <si>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</si>
  <si>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</si>
  <si>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t>1. Per què has escollit els estudis en què t’has matriculat?
(pots marcar més d'una opció)</t>
  </si>
  <si>
    <t>Batxillerat ciències i tecnologia</t>
  </si>
  <si>
    <t>Cicles Formatius de Grau Superior</t>
  </si>
  <si>
    <t>La família</t>
  </si>
  <si>
    <t>El professorat</t>
  </si>
  <si>
    <t>Com has obtingut informació de la UPC?</t>
  </si>
  <si>
    <t>Grau en Matemàtiques- Gènere</t>
  </si>
  <si>
    <t>Grau en Matemàtiques - Estudis cursats</t>
  </si>
  <si>
    <t>Barcelona - IES Bernat Metge</t>
  </si>
  <si>
    <t>Barcelona - Escola Pia Balmes</t>
  </si>
  <si>
    <t>Barcelona - Claret</t>
  </si>
  <si>
    <t>Barcelona - IES Icària</t>
  </si>
  <si>
    <t>Barcelona - IES Jaume Balmes</t>
  </si>
  <si>
    <t>Barcelona - Jesús Maria</t>
  </si>
  <si>
    <t>Barcelona - La Salle Bonanova</t>
  </si>
  <si>
    <t>Barcelona - Sant Gregori</t>
  </si>
  <si>
    <t>Barcelona - Santa Maria dels Apòstols</t>
  </si>
  <si>
    <t>Barcelona - Súnion</t>
  </si>
  <si>
    <t>Barcelona - Vedruna - Gràcia</t>
  </si>
  <si>
    <t>Calella - IES Bisbe Sivilla</t>
  </si>
  <si>
    <t>Girona - IES Santiago Sobrequés i Vidal</t>
  </si>
  <si>
    <t>Igualada - IES Joan Mercader</t>
  </si>
  <si>
    <t>Centre de procedència</t>
  </si>
  <si>
    <t>Lleida - Lestonnac - L'Ensenyança</t>
  </si>
  <si>
    <t>Lleida - Maristes Montserrat</t>
  </si>
  <si>
    <t>Premià de Mar - IES de Premià de Mar</t>
  </si>
  <si>
    <t>Roses - Centre Escolar Empordà</t>
  </si>
  <si>
    <t>Terrassa - Gresol</t>
  </si>
  <si>
    <t>Tortosa - IES Joaquim Bau</t>
  </si>
  <si>
    <t>Vic - Pare Coll</t>
  </si>
  <si>
    <t xml:space="preserve">     Estudiants o antics estudiants de la UPC</t>
  </si>
  <si>
    <t>Ho vaig decidir durant l'ESO</t>
  </si>
  <si>
    <t>Ho vaig decidir durant el Batxillerat / CFGS</t>
  </si>
  <si>
    <t xml:space="preserve">Crec que és la única que ofereix aquests estudis </t>
  </si>
  <si>
    <t>Per què és una universitat pública</t>
  </si>
  <si>
    <t xml:space="preserve">4.1. Has participat en activitats d'orientació dels estudis de la UPC? </t>
  </si>
  <si>
    <t>Si</t>
  </si>
  <si>
    <t>No</t>
  </si>
  <si>
    <t>Activitats d'orientació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</si>
  <si>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</si>
  <si>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</si>
  <si>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</si>
  <si>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</si>
  <si>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Jornada de Portes obertes o visites al Campus de Vilanova i la Geltrú</t>
  </si>
  <si>
    <t>Sessions informatives de professorat de la UPC al meu centre de secundària</t>
  </si>
  <si>
    <t>Jornada de Portes Obertes o visites a Campus i centres de Baix Llobregat (Castelldefels)</t>
  </si>
  <si>
    <t xml:space="preserve">Olot - IES-SEP La Garrotxa 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</si>
  <si>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</si>
  <si>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</si>
  <si>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</si>
  <si>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2013-2014</t>
    </r>
  </si>
  <si>
    <t>Alella - IES d'Alella</t>
  </si>
  <si>
    <t>Amer - IES Castell d'Estela</t>
  </si>
  <si>
    <t>Amposta - IES Montsià</t>
  </si>
  <si>
    <t>Arbúcies - IES Montsoriu</t>
  </si>
  <si>
    <t>Badalona - Badalonès</t>
  </si>
  <si>
    <t>Badalona - Col·legi Cultural</t>
  </si>
  <si>
    <t>Barcelona - Betània-Patmos</t>
  </si>
  <si>
    <t>Barcelona - Frederic Mistral/Tècnic Eulàlia</t>
  </si>
  <si>
    <t>Barcelona - IES Joan Salvat i Papasseit</t>
  </si>
  <si>
    <t>Barcelona - IES Juan Manuel Zafra</t>
  </si>
  <si>
    <t>Barcelona - IES Les Corts</t>
  </si>
  <si>
    <t>Barcelona - IES Montserrat</t>
  </si>
  <si>
    <t>Barcelona - Institució Cultural del C.I.C.</t>
  </si>
  <si>
    <t>Barcelona - IPSI</t>
  </si>
  <si>
    <t>Barcelona - Jesús, Maria i Josep</t>
  </si>
  <si>
    <t>Barcelona - Nuestra Señora de los Ángeles</t>
  </si>
  <si>
    <t>Barcelona - Palcam</t>
  </si>
  <si>
    <t>Barcelona - Proa</t>
  </si>
  <si>
    <t>Barcelona - Roca</t>
  </si>
  <si>
    <t>Barcelona - Sagrat Cor Diputació</t>
  </si>
  <si>
    <t>Barcelona - Salesians de Rocafort</t>
  </si>
  <si>
    <t>Bellaterra - La Vall</t>
  </si>
  <si>
    <t>Berga - Escola Xarxa</t>
  </si>
  <si>
    <t>Cardedeu - IES Arquitecte Manuel Raspall</t>
  </si>
  <si>
    <t>Castelló de la Plana - IES Penyagolosa</t>
  </si>
  <si>
    <t>Castelló d'Empúries - IES de Castelló d'Empúries</t>
  </si>
  <si>
    <t>El Masnou - IES Maremar</t>
  </si>
  <si>
    <t>Figueres - IES Olivar Gran</t>
  </si>
  <si>
    <t>Gandesa - IES Terra Alta</t>
  </si>
  <si>
    <t>Gavà - Bon Soleil</t>
  </si>
  <si>
    <t>Girona - IES Jaume Vicenç Vives</t>
  </si>
  <si>
    <t>Gironella - IES Pere Fontdevila</t>
  </si>
  <si>
    <t>Granollers - Cervetó</t>
  </si>
  <si>
    <t>Ns/Nc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</si>
  <si>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</si>
  <si>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</si>
  <si>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</si>
  <si>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</si>
  <si>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</si>
  <si>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Global UPC</t>
  </si>
  <si>
    <t>Abrera - IES Voltrera</t>
  </si>
  <si>
    <t>Agramunt - IES Ribera del Sió</t>
  </si>
  <si>
    <t>Alcanar - IES Sòl de Riu</t>
  </si>
  <si>
    <t>Alcarràs - IES d'Alcarràs</t>
  </si>
  <si>
    <t>Alcover - IES Fonts del Glorieta</t>
  </si>
  <si>
    <t>Alella - Hamelín-Internacional Laie</t>
  </si>
  <si>
    <t>Alfarràs - Escola de Capacitació Agrària</t>
  </si>
  <si>
    <t>Almenar - IES d'Almenar</t>
  </si>
  <si>
    <t>Amposta - Escola de Capacitació Agrària</t>
  </si>
  <si>
    <t>Amposta - IES Ramon Berenguer IV</t>
  </si>
  <si>
    <t>Andorra La Vella - Col·legi Sant Ermengol</t>
  </si>
  <si>
    <t>Arenys de Mar - IES Els Tres Turons</t>
  </si>
  <si>
    <t>Argentona - IES d'Argentona</t>
  </si>
  <si>
    <t>Artés - IES Miquel Bosch i Jover</t>
  </si>
  <si>
    <t>Artés - Santa Maria d'Artés (Vedruna)</t>
  </si>
  <si>
    <t>Artesa de Segre - IES Els Planells</t>
  </si>
  <si>
    <t>Badalona - Escola Cultural</t>
  </si>
  <si>
    <t>Badalona - IES Badalona VII</t>
  </si>
  <si>
    <t>Badalona - IES Barres i Ones</t>
  </si>
  <si>
    <t>Badalona - IES Enric Borràs</t>
  </si>
  <si>
    <t>Badalona - IES Eugeni d'Ors</t>
  </si>
  <si>
    <t>Badalona - IES Isaac Albéniz</t>
  </si>
  <si>
    <t>Badalona - IES Júlia Minguell</t>
  </si>
  <si>
    <t>Badalona - IES La Llauna</t>
  </si>
  <si>
    <t>Badalona - IES La Pineda</t>
  </si>
  <si>
    <t>Badalona - IES Ventura Gassol</t>
  </si>
  <si>
    <t>Badalona - Laietània</t>
  </si>
  <si>
    <t>Badalona - Mare de Déu de l'Assumpció</t>
  </si>
  <si>
    <t>Badalona - Maristes Champagnat</t>
  </si>
  <si>
    <t>Badalona - Pere Vergés</t>
  </si>
  <si>
    <t>Badalona - Sant Andreu</t>
  </si>
  <si>
    <t>Bagà - IES L'Alt Berguedà</t>
  </si>
  <si>
    <t>Balaguer - Nostra Senyora del Carme</t>
  </si>
  <si>
    <t>Banyoles - IES Josep Brugulat</t>
  </si>
  <si>
    <t>Banyoles - IES Pere Alsius i Torrent</t>
  </si>
  <si>
    <t>Banyoles - IES Pla de l'Estany</t>
  </si>
  <si>
    <t>Barberà del Vallès - IES Can Planas</t>
  </si>
  <si>
    <t>Barberà del Vallès - IES La Romànica</t>
  </si>
  <si>
    <t>Barcelona - Amec</t>
  </si>
  <si>
    <t>Barcelona - Amor de Dios</t>
  </si>
  <si>
    <t>Barcelona - Anna Ravell</t>
  </si>
  <si>
    <t>Barcelona - Asunción de Nuestra Señora</t>
  </si>
  <si>
    <t>Barcelona - Augusta</t>
  </si>
  <si>
    <t>Barcelona - Aula Escola Europea</t>
  </si>
  <si>
    <t>Barcelona - Bemen</t>
  </si>
  <si>
    <t>Barcelona - Bon Pastor</t>
  </si>
  <si>
    <t>Barcelona - Canigó</t>
  </si>
  <si>
    <t>Barcelona - Cardenal Spínola</t>
  </si>
  <si>
    <t>Barcelona - Casp-Sagrat Cor de Jesús</t>
  </si>
  <si>
    <t>Barcelona - CEIR-Villarroel</t>
  </si>
  <si>
    <t>Barcelona - Centre d'Estudis Politècnics</t>
  </si>
  <si>
    <t>Barcelona - Centre Villar</t>
  </si>
  <si>
    <t>Barcelona - Closa</t>
  </si>
  <si>
    <t>Barcelona - Disced</t>
  </si>
  <si>
    <t>Barcelona - EA Llotja</t>
  </si>
  <si>
    <t>Barcelona - Els Arcs</t>
  </si>
  <si>
    <t>Barcelona - Escola d'Art Massana</t>
  </si>
  <si>
    <t>Barcelona - Escola d'Art del Treball</t>
  </si>
  <si>
    <t>Barcelona - Escola Pia de Nostra Senyora</t>
  </si>
  <si>
    <t>Barcelona - Escola Pia de Sarrià-Calassanç</t>
  </si>
  <si>
    <t>Barcelona - Escola Pia Sant Antoni</t>
  </si>
  <si>
    <t>Barcelona - Escola Professional Salesiana</t>
  </si>
  <si>
    <t>Barcelona - Escola Tècnica Professional de El Clot</t>
  </si>
  <si>
    <t>Barcelona - Escola Tècnico-Professional Xavier</t>
  </si>
  <si>
    <t>Barcelona - Escola Virolai</t>
  </si>
  <si>
    <t>Barcelona - FERT</t>
  </si>
  <si>
    <t>Barcelona - Granés batxillerat</t>
  </si>
  <si>
    <t>Barcelona - Gravi</t>
  </si>
  <si>
    <t>Barcelona - IES Anna Gironella de Mundet</t>
  </si>
  <si>
    <t>Barcelona - IES Ausiàs March</t>
  </si>
  <si>
    <t>Barcelona - IES Barcelona-Congrés</t>
  </si>
  <si>
    <t>Barcelona - IES Bonanova</t>
  </si>
  <si>
    <t>Barcelona - IES Emperador Carles</t>
  </si>
  <si>
    <t>Barcelona - IES Ernest Lluch</t>
  </si>
  <si>
    <t>Barcelona - IES Escola del Treball</t>
  </si>
  <si>
    <t>Barcelona - IES Fort Pius</t>
  </si>
  <si>
    <t>Barcelona - IES Francisco de Goya</t>
  </si>
  <si>
    <t>Barcelona - IES Galileo Galilei</t>
  </si>
  <si>
    <t>Barcelona - IES Infanta Isabel d'Aragó</t>
  </si>
  <si>
    <t>Barcelona - IES Joan Brossa</t>
  </si>
  <si>
    <t>Barcelona - IES Joan Boscà</t>
  </si>
  <si>
    <t>Barcelona - IES Joan Coromines</t>
  </si>
  <si>
    <t>Barcelona - IES Joan Fuster</t>
  </si>
  <si>
    <t>Barcelona - IES Josep Pla</t>
  </si>
  <si>
    <t>Barcelona - IES Josep Serrat i Bonastre</t>
  </si>
  <si>
    <t>Barcelona - IES La Guineueta</t>
  </si>
  <si>
    <t>Barcelona - IES La Sedeta</t>
  </si>
  <si>
    <t>Barcelona - IES Lluís Domènech i Montaner</t>
  </si>
  <si>
    <t>Barcelona - IES Lluís Vives</t>
  </si>
  <si>
    <t>Barcelona - IES Manuel Carrasco i Formiguera</t>
  </si>
  <si>
    <t>Barcelona - IES Maragall</t>
  </si>
  <si>
    <t>Barcelona - IES Mare de Déu de la Mercè</t>
  </si>
  <si>
    <t>Barcelona - IES Menéndez y Pelayo</t>
  </si>
  <si>
    <t>Barcelona - IES Milà i Fontanals</t>
  </si>
  <si>
    <t>Barcelona - IES Miquel Tarradell</t>
  </si>
  <si>
    <t>Barcelona - IES Narcís Monturiol</t>
  </si>
  <si>
    <t>Barcelona - IES Pere Bosch i Gimpera</t>
  </si>
  <si>
    <t>Barcelona - IES Príncep de Girona</t>
  </si>
  <si>
    <t>Barcelona - IES Príncep de Viana</t>
  </si>
  <si>
    <t>Barcelona - IES Salvador Espriu</t>
  </si>
  <si>
    <t>Barcelona - IES Sant Andreu</t>
  </si>
  <si>
    <t>Barcelona - IES Secretari Coloma</t>
  </si>
  <si>
    <t>Barcelona - IES Vall d'Hebron</t>
  </si>
  <si>
    <t>Barcelona - IES Verdaguer</t>
  </si>
  <si>
    <t>Barcelona - IES Vila de Gràcia</t>
  </si>
  <si>
    <t>Barcelona - IES XXV Olimpíada</t>
  </si>
  <si>
    <t>Barcelona - Infant Jesús</t>
  </si>
  <si>
    <t>Barcelona - IPSE</t>
  </si>
  <si>
    <t>Barcelona - Institut Escola Costa i Llobera</t>
  </si>
  <si>
    <t>Barcelona - Ites-Ciape</t>
  </si>
  <si>
    <t>Barcelona - Jesús i Maria</t>
  </si>
  <si>
    <t>Barcelona - Joan Pelegrí</t>
  </si>
  <si>
    <t>Barcelona - Josep Tous</t>
  </si>
  <si>
    <t>Barcelona - La Salle Barceloneta</t>
  </si>
  <si>
    <t>Barcelona - La Salle Congrés</t>
  </si>
  <si>
    <t>Barcelona - La Salle Gràcia</t>
  </si>
  <si>
    <t>Barcelona - La Salle Horta</t>
  </si>
  <si>
    <t>Barcelona - L'Esperança</t>
  </si>
  <si>
    <t>Barcelona - Lestonnac</t>
  </si>
  <si>
    <t>Barcelona - Lleó XIII</t>
  </si>
  <si>
    <t>Barcelona - López Vicuña</t>
  </si>
  <si>
    <t>Barcelona - Loreto-Abat Oliba</t>
  </si>
  <si>
    <t>Barcelona - Liceu Francès de Barcelona</t>
  </si>
  <si>
    <t>Barcelona - Mare de Déu de la Mercè</t>
  </si>
  <si>
    <t>Barcelona - Mare de Déu de les Escoles Pies</t>
  </si>
  <si>
    <t>Barcelona - Mare de Déu de Núria</t>
  </si>
  <si>
    <t>Barcelona - Mare de Déu del Roser</t>
  </si>
  <si>
    <t>Barcelona - Mare de Déu del Roser-Amílcar</t>
  </si>
  <si>
    <t>Barcelona - Maristes la Immaculada</t>
  </si>
  <si>
    <t>Barcelona - Maristes Sants - les Corts</t>
  </si>
  <si>
    <t>Barcelona - Monlau</t>
  </si>
  <si>
    <t>Barcelona - Montserrat</t>
  </si>
  <si>
    <t>Barcelona - Oak House British School/Casa del Roure</t>
  </si>
  <si>
    <t>Barcelona - Pare Damià del Sagrats Cors</t>
  </si>
  <si>
    <t>Barcelona - Pare Manyanet</t>
  </si>
  <si>
    <t>Barcelona - Prat-Llúria Institut Tècnic</t>
  </si>
  <si>
    <t>Barcelona - Providencia del Corazón de Jesús</t>
  </si>
  <si>
    <t>Barcelona - Ramon Llull</t>
  </si>
  <si>
    <t>Barcelona - Reial Monestir de Santa Isabel</t>
  </si>
  <si>
    <t>Barcelona - Sagrada Família</t>
  </si>
  <si>
    <t>Barcelona - Sagrada Família Horta</t>
  </si>
  <si>
    <t>Barcelona - Sagrado Corazón</t>
  </si>
  <si>
    <t>Barcelona - Sagrat Cor-Sarrià</t>
  </si>
  <si>
    <t>Barcelona - Salesians de Sarrià (Sant Àngel)</t>
  </si>
  <si>
    <t>Barcelona - Sant Estalisnau de Kostka-S.E.K.</t>
  </si>
  <si>
    <t>Barcelona - Sant Ignasi</t>
  </si>
  <si>
    <t>Barcelona - Sant Joan Bosco/Salesians d'Horta</t>
  </si>
  <si>
    <t>Barcelona - Sant Josep - Teresianes</t>
  </si>
  <si>
    <t>Barcelona - Sant Marc de Sarrià</t>
  </si>
  <si>
    <t>Barcelona - Sant Miquel</t>
  </si>
  <si>
    <t>Barcelona - Santa Anna- Eixample</t>
  </si>
  <si>
    <t>Barcelona - Sant Maria dels Apòstols</t>
  </si>
  <si>
    <t>Barcelona - Santa Teresa de Jesús</t>
  </si>
  <si>
    <t>Barcelona - Santa Teresa de Lisieux</t>
  </si>
  <si>
    <t>Barcelona - Santapau-Pifma</t>
  </si>
  <si>
    <t>Barcelona - Santíssima Trinitat</t>
  </si>
  <si>
    <t>Barcelona - Shalom</t>
  </si>
  <si>
    <t>Barcelona - Sil</t>
  </si>
  <si>
    <t>Barcelona - St. Paul's School</t>
  </si>
  <si>
    <t>Barcelona - Stel·la</t>
  </si>
  <si>
    <t>Barcelona - Stucom</t>
  </si>
  <si>
    <t>Barcelona - Valldaura</t>
  </si>
  <si>
    <t>Barcelona - Vedruna-Gràcia</t>
  </si>
  <si>
    <t>Barcelona - Voramar</t>
  </si>
  <si>
    <t>Bellcaire d'Urgell - IES Ermengol IV</t>
  </si>
  <si>
    <t>Bellpuig - IES Lo Pla d'Urgell</t>
  </si>
  <si>
    <t>Bendinat (Mallorca) - IES Bendinat</t>
  </si>
  <si>
    <t>Berga - IES Guillem de Berguedà</t>
  </si>
  <si>
    <t>Bigues i Riells - IES Maria de Belloc</t>
  </si>
  <si>
    <t>Binéfar - IES Sierra de San Quílez</t>
  </si>
  <si>
    <t>Blanes - IES Sa Palomera</t>
  </si>
  <si>
    <t>Blanes - IES S'Agulla</t>
  </si>
  <si>
    <t>Blanes - IES Serrallarga</t>
  </si>
  <si>
    <t>Calaf - IES Alexandre de Riquer</t>
  </si>
  <si>
    <t>Calafell - IES Camí de Mar</t>
  </si>
  <si>
    <t>Caldes de Montbui - Escola Pia de Caldes de Montbui</t>
  </si>
  <si>
    <t>Caldes de Montbui - IES Manolo Hugué</t>
  </si>
  <si>
    <t>Calella - Escola Pia de Calella</t>
  </si>
  <si>
    <t>Calella - Freta</t>
  </si>
  <si>
    <t>Cambrils - IES Cambrils</t>
  </si>
  <si>
    <t>Canovelles - IES Bellulla</t>
  </si>
  <si>
    <t>Capellades - IES Molí de la Vila</t>
  </si>
  <si>
    <t>Cardedeu - IES El Sui</t>
  </si>
  <si>
    <t>Cardedeu - Taller Ginebró</t>
  </si>
  <si>
    <t>Cardona - IES Sant Ramon</t>
  </si>
  <si>
    <t>Cassà de la Selva - IES de Cassà de la Selva</t>
  </si>
  <si>
    <t>Castellar del Vallès - IES de Castellar</t>
  </si>
  <si>
    <t>Castellar del Vallès - IES Puig de la Creu</t>
  </si>
  <si>
    <t>Castellbisbal - IES de Castellbisbal</t>
  </si>
  <si>
    <t>Castelldefels - IES Josep Lluís Sert</t>
  </si>
  <si>
    <t>Castelldefels - IES Les Marines</t>
  </si>
  <si>
    <t>Castelldefels - IES Mediterrània</t>
  </si>
  <si>
    <t>Castelldefels - La Ginesta</t>
  </si>
  <si>
    <t>Celrà - IES de Celrà</t>
  </si>
  <si>
    <t>Centelles - IES Pere Barnils</t>
  </si>
  <si>
    <t>Cerdanyola del Vallès - IES Banús</t>
  </si>
  <si>
    <t>Cerdanyola del Vallès - IES Forat del Vent</t>
  </si>
  <si>
    <t>Cerdanyola del Vallès - IES Jaume Mimó</t>
  </si>
  <si>
    <t>Cerdanyola del Vallès - IES Pere Calders</t>
  </si>
  <si>
    <t>Cerdanyola del Vallès - Nuestra Senyora de Montserrat</t>
  </si>
  <si>
    <t>Cervera - IES Antoni Torroja</t>
  </si>
  <si>
    <t>Cervera - IES La Segarra</t>
  </si>
  <si>
    <t>Ciutadella (Menorca) - IES Josep Maria Quadrado</t>
  </si>
  <si>
    <t>Ciutadella (Menorca) - IES Mª Àngels Cardona</t>
  </si>
  <si>
    <t>Constantí - Turó</t>
  </si>
  <si>
    <t>Corbera de Llobregat - IES de Corbera de Llobregat</t>
  </si>
  <si>
    <t>Cornellà de Llobregat - IES Esteve Terradas i Illa</t>
  </si>
  <si>
    <t>Cornellà de Llobregat - IES Francesc Macià</t>
  </si>
  <si>
    <t>Cornellà de Llobregat - IES Joan Miró</t>
  </si>
  <si>
    <t>Cornellà de Llobregat - IES Maria Aurèlia Capmany</t>
  </si>
  <si>
    <t>Cornellà de Llobregat - IES Miquel Martí i Pol</t>
  </si>
  <si>
    <t>Cubelles - IES Cubelles</t>
  </si>
  <si>
    <t>Eivissa - IES Isidoro Macabich</t>
  </si>
  <si>
    <t>Eivissa - IES Sta Maria de Ibiza</t>
  </si>
  <si>
    <t>El Masnou - IES Mediterrània</t>
  </si>
  <si>
    <t>El Perelló - IES Blanca d'Anjou</t>
  </si>
  <si>
    <t>El Prat de Llobregat - IES Baldiri Guilera</t>
  </si>
  <si>
    <t>El Prat de Llobregat - IES Estany de la Ricarda</t>
  </si>
  <si>
    <t>El Prat de Llobregat - IES Illa dels Banyols</t>
  </si>
  <si>
    <t>El Prat de Llobregat - IES Salvador Dalí</t>
  </si>
  <si>
    <t>El Vendrell - IES Andreu Nin</t>
  </si>
  <si>
    <t>El Vendrell - IES Baix Penedès</t>
  </si>
  <si>
    <t>El Vendrell - Sagrat Cor</t>
  </si>
  <si>
    <t>Esparreguera - IES El Cairat</t>
  </si>
  <si>
    <t>Esparreguera - IES El Castell</t>
  </si>
  <si>
    <t>Esplugues de Llobregat - Garbí</t>
  </si>
  <si>
    <t>Esplugues de Llobregat - IES Joanot Martorell</t>
  </si>
  <si>
    <t>Esplugues de Llobregat - IES Joaquim Blume</t>
  </si>
  <si>
    <t>Esplugues de Llobregat - IES La Mallola</t>
  </si>
  <si>
    <t>Esplugues de Llobregat - IES Severo Ochoa</t>
  </si>
  <si>
    <t>Esplugues de Llobregat - Isabel del Villena</t>
  </si>
  <si>
    <t>Esplugues de Llobregat - Nazaret</t>
  </si>
  <si>
    <t>Esplugues de Llobregat - The American School of Barcelona</t>
  </si>
  <si>
    <t>Falset - IES Priorat</t>
  </si>
  <si>
    <t>Felanitx (Mallorca) - IES Felanitx</t>
  </si>
  <si>
    <t>Ferreries (Menorca) - IES Biel Martí</t>
  </si>
  <si>
    <t>Figueres - IES Alexandre Deulofeu</t>
  </si>
  <si>
    <t>Figueres - IES Cendrassos</t>
  </si>
  <si>
    <t>Figueres - IES Ramon Muntaner</t>
  </si>
  <si>
    <t>Flix - IES de Flix</t>
  </si>
  <si>
    <t>Fornells de la Selva - Sant Jordi Saint George School</t>
  </si>
  <si>
    <t>Gavà - Academia Núria</t>
  </si>
  <si>
    <t>Gavà - IES de Bruguers</t>
  </si>
  <si>
    <t>Gavà - IES El Calamot</t>
  </si>
  <si>
    <t>Gavà - Sagrada Família</t>
  </si>
  <si>
    <t>Gavà - Santo Ángel</t>
  </si>
  <si>
    <t>Gelida - IES Gelida</t>
  </si>
  <si>
    <t>Girona - Bell-lloc del Pla</t>
  </si>
  <si>
    <t>Girona - IES Carles Rahola i Llorens</t>
  </si>
  <si>
    <t>Girona - IES Escola d'Hoteleria i Serveis Sant Narcís</t>
  </si>
  <si>
    <t>Girona - IES Montilivi</t>
  </si>
  <si>
    <t>Girona - IES Santa Eugènia</t>
  </si>
  <si>
    <t>Girona - Les Alzines</t>
  </si>
  <si>
    <t>Girona - Montessori-Palau</t>
  </si>
  <si>
    <t>Girona - Vedruna</t>
  </si>
  <si>
    <t>Granollers - Educem</t>
  </si>
  <si>
    <t>Granollers - Escola Pia de Granollers</t>
  </si>
  <si>
    <t xml:space="preserve">Granollers - IES Antoni Cumella </t>
  </si>
  <si>
    <t>Granollers - IES Carles Vallbona</t>
  </si>
  <si>
    <t>Granollers - IES Celestí Bellera</t>
  </si>
  <si>
    <t>Granollers - IES Escola del Treball</t>
  </si>
  <si>
    <t>Granollers - Jardí</t>
  </si>
  <si>
    <t>Guissona - IES de Guissona</t>
  </si>
  <si>
    <t>Hospitalet de Llobregat - Sant Gervasi</t>
  </si>
  <si>
    <t>Hostalric - IES Vescomtat de Cabrera</t>
  </si>
  <si>
    <t>Igualada - Col·legi Igualada</t>
  </si>
  <si>
    <t>Igualada - Escola Pia d'Igualada</t>
  </si>
  <si>
    <t>Igualada - IES Milà i Fontanals</t>
  </si>
  <si>
    <t>Igualada - IES Pere Vives i Vich</t>
  </si>
  <si>
    <t>Inca (Mallorca) - IES Berenguer d'Anoia</t>
  </si>
  <si>
    <t>Jorba - Mestral</t>
  </si>
  <si>
    <t>Jorba - Montclar</t>
  </si>
  <si>
    <t>La Bisbal del Penedès - IES Coster de la Torre</t>
  </si>
  <si>
    <t>La Bisbal d'Empordà - IES La Bisbal</t>
  </si>
  <si>
    <t>La Garriga - IES Manuel Blancafort</t>
  </si>
  <si>
    <t>La Garriga - SEK-Catalunya</t>
  </si>
  <si>
    <t>La Llagosta - IES Marina</t>
  </si>
  <si>
    <t>La Roca del Vallès - IES de la Roca del Vallès</t>
  </si>
  <si>
    <t>La Sénia - IES de La Sénia</t>
  </si>
  <si>
    <t>La Seu d'Urgell - IES Joan Brudieu</t>
  </si>
  <si>
    <t>L'Ametlla de Mar - IES Esc. De Capacitació Nauticopesquera de Catalunya</t>
  </si>
  <si>
    <t>L'Ametlla del Vallès - IES Eugeni Xammar</t>
  </si>
  <si>
    <t>L'Arboç - Esc. Familiar Agrària Campjoliu</t>
  </si>
  <si>
    <t>Les Borges Blanques - IES Josep Vallverdú</t>
  </si>
  <si>
    <t>Les Franqueses del Vallès - IES Lauro</t>
  </si>
  <si>
    <t>Les Masies de Voltregà - IES Voltreganès</t>
  </si>
  <si>
    <t>L'Hospitalet de Llobregat - Alegre</t>
  </si>
  <si>
    <t>L'Hospitalet de Llobregat - Dolmen</t>
  </si>
  <si>
    <t>L'Hospitalet de Llobregat - IES Bisbe Berenguer</t>
  </si>
  <si>
    <t>L'Hospitalet de Llobregat - IES Can Vilumare</t>
  </si>
  <si>
    <t>L'Hospitalet de Llobregat - IES Eduard Fontserè</t>
  </si>
  <si>
    <t>L'Hospitalet de Llobregat - IES Llobregat</t>
  </si>
  <si>
    <t>L'Hospitalet de Llobregat - IES Margarida Xirgu</t>
  </si>
  <si>
    <t>L'Hospitalet de Llobregat - IES Mercè Rodoreda</t>
  </si>
  <si>
    <t>L'Hospitalet de Llobregat - IES Pedraforca</t>
  </si>
  <si>
    <t>L'Hospitalet de Llobregat - IES Provençana</t>
  </si>
  <si>
    <t>L'Hospitalet de Llobregat - IES Rubió i Ors</t>
  </si>
  <si>
    <t>L'Hospitalet de Llobregat - IES Sant Eulàlia</t>
  </si>
  <si>
    <t>L'Hospitalet de Llobregat - IES Torras i Bages</t>
  </si>
  <si>
    <t>L'Hospitalet de Llobregat - Jaume Balmes</t>
  </si>
  <si>
    <t>L'Hospitalet de Llobregat - Joan XXIII</t>
  </si>
  <si>
    <t>L'Hospitalet de Llobregat - Pare Enric d'Ossó</t>
  </si>
  <si>
    <t>L'Hospitalet de Llobregat - Pineda</t>
  </si>
  <si>
    <t>L'Hospitalet de Llobregat - Sant Josep Obrer</t>
  </si>
  <si>
    <t>L'Hospitalet de Llobregat - Tecla Sala</t>
  </si>
  <si>
    <t>L'Hospitalet de Llobregat - Xaloc</t>
  </si>
  <si>
    <t>Llançà - IES de Llançà</t>
  </si>
  <si>
    <t>Lleida - Claver</t>
  </si>
  <si>
    <t>Lleida - Episcopal-Mare de Déu de l'Acadèmia</t>
  </si>
  <si>
    <t>Lleida - IES Guindàvols</t>
  </si>
  <si>
    <t>Lleida - IES Manuel de Montsuar</t>
  </si>
  <si>
    <t>Lleida - IES Màrius Torres</t>
  </si>
  <si>
    <t>Lleida - IES Ronda</t>
  </si>
  <si>
    <t>Lleida - IES Samuel Gili i Gaya</t>
  </si>
  <si>
    <t>Lleida - Les Heures</t>
  </si>
  <si>
    <t>Lleida - Mater Salvatoris</t>
  </si>
  <si>
    <t>Llinars del Vallès - IES Giola</t>
  </si>
  <si>
    <t>Lloret de Mar - IES Ramon Coll i Rodés</t>
  </si>
  <si>
    <t>Lloret de Mar - IES Rocagrossa</t>
  </si>
  <si>
    <t>Lloret de Mar - La Inmaculada Concepción</t>
  </si>
  <si>
    <t>Malgrat de Mar - IES Ramon Turró i Darder</t>
  </si>
  <si>
    <t>Malgrat de Mar - Vedruna</t>
  </si>
  <si>
    <t>Manlleu - La Salle Manlleu</t>
  </si>
  <si>
    <t>Manresa - IES Guillem Catà</t>
  </si>
  <si>
    <t>Manresa - IES Lacetània</t>
  </si>
  <si>
    <t>Manresa - IES Lluís de Peguera</t>
  </si>
  <si>
    <t>Manresa - IES Pius Font i Quer</t>
  </si>
  <si>
    <t>Manresa - Joviat</t>
  </si>
  <si>
    <t>Manresa - La Salle</t>
  </si>
  <si>
    <t>Manresa - Santa Rosa de Lima</t>
  </si>
  <si>
    <t>Marratxí (Mallorca) - IES Marratxí</t>
  </si>
  <si>
    <t>Martorell - IES Joan Oró</t>
  </si>
  <si>
    <t>Martorell - IES Pompeu Fabra</t>
  </si>
  <si>
    <t>Martorell - La Mercè</t>
  </si>
  <si>
    <t>Matadepera - IES Matadepera</t>
  </si>
  <si>
    <t>Matadepera - Montcau-la Mola</t>
  </si>
  <si>
    <t>Mataró - Escola Pia de Mataró</t>
  </si>
  <si>
    <t>Mataró - Freta</t>
  </si>
  <si>
    <t>Mataró - Gem</t>
  </si>
  <si>
    <t>Mataró - IES Damià Campeny</t>
  </si>
  <si>
    <t>Mataró - IES Miquel Biada</t>
  </si>
  <si>
    <t>Mataró - IES Thos i Codina</t>
  </si>
  <si>
    <t>Mataró - Maristes Valldemia</t>
  </si>
  <si>
    <t>Mataró - Meritxell</t>
  </si>
  <si>
    <t>Mataró - Salesians: Sant Antoni de Pàdua</t>
  </si>
  <si>
    <t>Moià - IES de Moianès</t>
  </si>
  <si>
    <t>Molins de Rei - IES Bernat el Ferrer</t>
  </si>
  <si>
    <t>Molins de Rei - IES Lluís de Requesens</t>
  </si>
  <si>
    <t>Molins de Rei - Virolai</t>
  </si>
  <si>
    <t>Mollerussa - La Salle</t>
  </si>
  <si>
    <t>Mollet del Vallès - IES de Mollet del Vallès</t>
  </si>
  <si>
    <t>Mollet del Vallès - IES de Mollet del Vallès IV</t>
  </si>
  <si>
    <t>Mollet del Vallès - IES Gallecs</t>
  </si>
  <si>
    <t>Mollet del Vallès - IES Vicenç Plantada</t>
  </si>
  <si>
    <t>Mollet del Vallès - Sant Gervasi</t>
  </si>
  <si>
    <t>Montblanc - IES Martí l'Humà</t>
  </si>
  <si>
    <t>Montblanc - Mare de Déu de la Serra</t>
  </si>
  <si>
    <t>Montcada i Reixac - IES Montserrat Miró i Vila</t>
  </si>
  <si>
    <t>Montcada i Reixac - La Salle Montcada</t>
  </si>
  <si>
    <t>Montgat - IES Thalassa</t>
  </si>
  <si>
    <t>Montgat - Mireia</t>
  </si>
  <si>
    <t>Montmeló - IES de Montmeló</t>
  </si>
  <si>
    <t>Montornès del Vallès - IES Vinyes Velles</t>
  </si>
  <si>
    <t>Móra d'Ebre - IES Julio Antonio</t>
  </si>
  <si>
    <t>Navàs - Escola Diocesana de Navàs</t>
  </si>
  <si>
    <t>Olesa de Montserrat - Daina Isard</t>
  </si>
  <si>
    <t>Olesa de Montserrat - IES Creu de Saba</t>
  </si>
  <si>
    <t>Olesa de Montserrat - IES Daniel Blanxart i Pedrals</t>
  </si>
  <si>
    <t>Olot - IES Bosc de la Coma</t>
  </si>
  <si>
    <t>Olot - IES Montsacopa</t>
  </si>
  <si>
    <t>Olot - IES-SEP La Garrotxa</t>
  </si>
  <si>
    <t>Palafrugell - IES Baix Empordà</t>
  </si>
  <si>
    <t>Palafrugell - IES Frederic Martí i Carreras</t>
  </si>
  <si>
    <t>Palamós - Vedruna</t>
  </si>
  <si>
    <t>Palau-solità i Plegamans - IES Ramon Casas i Carbó</t>
  </si>
  <si>
    <t>Palma de Mallorca - Colegio Luis Vives</t>
  </si>
  <si>
    <t>Palma de Mallorca - IES Guillem Sagrera</t>
  </si>
  <si>
    <t>Pineda de Mar - IES Eulides</t>
  </si>
  <si>
    <t>Pineda de Mar - IES Joan Coromines</t>
  </si>
  <si>
    <t>Ponts - IES de Ponts</t>
  </si>
  <si>
    <t>Prats de Lluçanès - IES Castell del Quer</t>
  </si>
  <si>
    <t>Premià de Dalt - Betlem</t>
  </si>
  <si>
    <t>Puigcerdà - IES Pere Borrell</t>
  </si>
  <si>
    <t>Puig-reig - IES de Puig-reig</t>
  </si>
  <si>
    <t>Reus - Aura</t>
  </si>
  <si>
    <t>Reus - IES Baix Camp</t>
  </si>
  <si>
    <t>Reus - IES Gabriel Ferrater i Soler</t>
  </si>
  <si>
    <t>Reus - IES Gaudí</t>
  </si>
  <si>
    <t>Reus - IES Lluís Domènech i Montaner</t>
  </si>
  <si>
    <t>Reus - IES Salvador Vilaseca</t>
  </si>
  <si>
    <t>Reus - La Salle</t>
  </si>
  <si>
    <t>Reus - Maria Rosa Molas</t>
  </si>
  <si>
    <t>Reus - Puigcerver</t>
  </si>
  <si>
    <t>Reus - Sant Josep</t>
  </si>
  <si>
    <t>Ripoll - IES Abat Oliba</t>
  </si>
  <si>
    <t>Ripoll - Nuestra Señora del Carmen</t>
  </si>
  <si>
    <t>Ripollet - IES Can Mas</t>
  </si>
  <si>
    <t>Ripollet - IES Lluís Companys</t>
  </si>
  <si>
    <t>Ripollet - IES Palau Ausit</t>
  </si>
  <si>
    <t>Roda de Ter - IES Miquel Martí i Pol</t>
  </si>
  <si>
    <t>Roquetes - IES Roquetes</t>
  </si>
  <si>
    <t>Roses - IES Cap Norfeu</t>
  </si>
  <si>
    <t>Roses - IES Illa de Rodes</t>
  </si>
  <si>
    <t>Rubí - IES Duc de Montblanc</t>
  </si>
  <si>
    <t>Rubí - IES J.V. Foix</t>
  </si>
  <si>
    <t>Rubí - IES La Serreta</t>
  </si>
  <si>
    <t>Rubí - Maristes Rubí</t>
  </si>
  <si>
    <t>Sa Pobla (Mallorca) - IES Sa Pobla</t>
  </si>
  <si>
    <t>Sabadell - Escola Pia de Sabadell</t>
  </si>
  <si>
    <t>Sabadell - IES Agustí Serra i Fontanet</t>
  </si>
  <si>
    <t>Sabadell - IES Castellarnau</t>
  </si>
  <si>
    <t>Sabadell - IES de Sabadell</t>
  </si>
  <si>
    <t>Sabadell - IES Escola Industrial</t>
  </si>
  <si>
    <t>Sabadell - IES Ferran Casablancas</t>
  </si>
  <si>
    <t>Sabadell - IES Joan Oliver</t>
  </si>
  <si>
    <t>Sabadell - IES Miquel Crusafont i Pairó</t>
  </si>
  <si>
    <t>Sabadell - IES Pau Vila</t>
  </si>
  <si>
    <t>Sabadell - IES Vallès</t>
  </si>
  <si>
    <t>Sabadell - Jaume Viladoms</t>
  </si>
  <si>
    <t>Sabadell - Ramar 2</t>
  </si>
  <si>
    <t>Sabadell - Sagrada Família</t>
  </si>
  <si>
    <t>Sabadell - Sant Joan Bosco/Salesians Sabadell</t>
  </si>
  <si>
    <t>Sabadell - Sant Nicolau</t>
  </si>
  <si>
    <t>Sabadell - Taulé Viñas</t>
  </si>
  <si>
    <t>Sallent - IES Llobregat</t>
  </si>
  <si>
    <t>Salou - Elisabeth</t>
  </si>
  <si>
    <t>Salou - IES Marta Mata</t>
  </si>
  <si>
    <t>Salt - IES Salvador Espriu</t>
  </si>
  <si>
    <t>Sant Adrià de Besòs - IES Manuel Vàzquez Montalban</t>
  </si>
  <si>
    <t>Sant Adrià de Besòs - Sagrat Cor-Sant Gabriel</t>
  </si>
  <si>
    <t>Sant Andreu de la Barca - IES El Palau</t>
  </si>
  <si>
    <t>Sant Andreu de la Barca - IES Montserrat Roig</t>
  </si>
  <si>
    <t>Sant Andreu de Llavaneres - IES de Llavaneres</t>
  </si>
  <si>
    <t>Sant Antoni e Calonge - IES Puig Cargol</t>
  </si>
  <si>
    <t>Sant Boi de Llobregat - IES Camps Blancs</t>
  </si>
  <si>
    <t>Sant Boi de Llobregat - IES Ítaca</t>
  </si>
  <si>
    <t>Sant Boi de Llobregat - IES Joaquim Rubió i Ors</t>
  </si>
  <si>
    <t>Sant Boi de Llobregat - IES Marianao</t>
  </si>
  <si>
    <t>Sant Boi de Llobregat - IES Rafael Casanova</t>
  </si>
  <si>
    <t>Sant Boi de Llobregat - Llor</t>
  </si>
  <si>
    <t>Sant Boi de Llobregat - Sant Josep</t>
  </si>
  <si>
    <t>Sant Celoni - IES Baix Montseny</t>
  </si>
  <si>
    <t>Sant Cugat del Vallès - Àgora</t>
  </si>
  <si>
    <t>Sant Cugat del Vallès - El Pinar de Nuestra Senyora</t>
  </si>
  <si>
    <t>Sant Cugat del Vallès - Europa International School</t>
  </si>
  <si>
    <t>Sant Cugat del Vallès - IES Angeleta Ferrer i Sensat</t>
  </si>
  <si>
    <t>Sant Cugat del Vallès - IES Arnau Cadell</t>
  </si>
  <si>
    <t>Sant Cugat del Vallès - IES Centre d'Alt Rendiment Esportiu</t>
  </si>
  <si>
    <t>Sant Cugat del Vallès - IES Joaquima Pla i Farreras</t>
  </si>
  <si>
    <t>Sant Cugat del Vallès - IES Leonardo da Vinci</t>
  </si>
  <si>
    <t>Sant Cugat del Vallès - La Farga</t>
  </si>
  <si>
    <t>Sant Cugat del Vallès - Pureza de María</t>
  </si>
  <si>
    <t>Sant Cugat del Vallès - Viaró</t>
  </si>
  <si>
    <t>Sant Esteve de Sesrovires - Àgora Masia Bach</t>
  </si>
  <si>
    <t>Sant Esteve de Sesrovires - IES Josep Fusalba</t>
  </si>
  <si>
    <t>Sant Feliu de Llobregat - Bon Salvador</t>
  </si>
  <si>
    <t>Sant Feliu de Llobregat - IES Martí Dot</t>
  </si>
  <si>
    <t>Sant Feliu de Llobregat - IES Olorda</t>
  </si>
  <si>
    <t>Sant Feliu de Llobregat - Mestral</t>
  </si>
  <si>
    <t>Sant Feliu de Llobregat - Virgen de la Salud</t>
  </si>
  <si>
    <t>Sant Fost de Campsentelles - IES Alba del Vallès</t>
  </si>
  <si>
    <t>Sant Fruitós del Bages - IES Gerbert d'Aurillac</t>
  </si>
  <si>
    <t>Sant Joan de Vilatorrada - IES Quercus</t>
  </si>
  <si>
    <t>Sant Joan Despí - Ateneu Instructiu</t>
  </si>
  <si>
    <t>Sant Joan Despí - IES Francesc Ferrer i Guàrdia</t>
  </si>
  <si>
    <t>Sant Joan Despí - IES Jaume Salvador i Pedrol</t>
  </si>
  <si>
    <t>Sant Josep (Eivissa) - IES Algarb</t>
  </si>
  <si>
    <t>Sant Just Desvern - IES de Sant Just Desvern</t>
  </si>
  <si>
    <t>Sant Pere de Ribes - IES Alexandre Galí</t>
  </si>
  <si>
    <t>Sant Pere de Ribes - IES Can Puig</t>
  </si>
  <si>
    <t>Sant Pere de Vilamajor - IES de Vilamajor</t>
  </si>
  <si>
    <t>Sant Quirze del Vallès - IES Sant Quirze del Vallès</t>
  </si>
  <si>
    <t>Sant Sadurní d'Anoia - IES Escola Intermunicipal del Penedès</t>
  </si>
  <si>
    <t>Sant Sadurní d'Anoia - Sant Josep</t>
  </si>
  <si>
    <t>Sant Vicenç de Castellet - IES Castellet</t>
  </si>
  <si>
    <t>Sant Vicenç dels Horts - IES Frederic Mompou</t>
  </si>
  <si>
    <t>Sant Vicenç dels Horts - IES Gabriela Mistral</t>
  </si>
  <si>
    <t>Sant Vicenç dels Horts - Salesians Sant Vicenç dels Horts</t>
  </si>
  <si>
    <t>Santa Bàrbara - IES Les Planes</t>
  </si>
  <si>
    <t>Santa Coloma de Gramenet - IES Can Peixauet</t>
  </si>
  <si>
    <t>Santa Coloma de Gramenet - IES La Bastida</t>
  </si>
  <si>
    <t>Santa Coloma de Gramenet - IES Les Vinyes</t>
  </si>
  <si>
    <t>Santa Coloma de Gramenet - IES Ramon Berenguer IV</t>
  </si>
  <si>
    <t>Santa Coloma de Gramenet - IES Terra Roja</t>
  </si>
  <si>
    <t>Santa Eulàlia de Ronçana - IES La Vall de Tenes</t>
  </si>
  <si>
    <t>Santa Margarida de Montbui - IES Montbui</t>
  </si>
  <si>
    <t>Santa Margarida i els Monjos - IES El Foix</t>
  </si>
  <si>
    <t>Santa Maria de Palautordera - IES Reguissol</t>
  </si>
  <si>
    <t>Santa Perpètua de Mogoda - IES Estela Ibèrica</t>
  </si>
  <si>
    <t>Santpedor - IES d'Auró</t>
  </si>
  <si>
    <t>Sentmenat - Corazón Inmaculado de María</t>
  </si>
  <si>
    <t>Sentmenat - IES de Sentmenat</t>
  </si>
  <si>
    <t>Seròs - IES Seròs</t>
  </si>
  <si>
    <t>Sitges - Escola Pia de Sitges</t>
  </si>
  <si>
    <t>Sitges - IES Joan Ramon Benaprès</t>
  </si>
  <si>
    <t>Sitges - IES Vinyet</t>
  </si>
  <si>
    <t>Solsona - Arrels II</t>
  </si>
  <si>
    <t>Solsona - IES Francesc Ribalta</t>
  </si>
  <si>
    <t>Sort - IES Hug Roger III</t>
  </si>
  <si>
    <t>Súria - IES Mig-Món</t>
  </si>
  <si>
    <t>Taradell - IES de Taradell</t>
  </si>
  <si>
    <t>Tarragona - IES Antoni de Martí i Franquès</t>
  </si>
  <si>
    <t>Tarragona - IES Comte de Rius</t>
  </si>
  <si>
    <t>Tarragona - IES Tarragona</t>
  </si>
  <si>
    <t>Tarragona - La Salle</t>
  </si>
  <si>
    <t>Tarragona - Lestonnac-l'Ensenyança</t>
  </si>
  <si>
    <t>Tarragona - Mare Nostrum</t>
  </si>
  <si>
    <t>Tarragona - Sagrat Cor de Jesús</t>
  </si>
  <si>
    <t>Tàrrega - Escola de Sobreestants</t>
  </si>
  <si>
    <t>Tàrrega - IES Alfons Costafreda</t>
  </si>
  <si>
    <t>Tàrrega - IES Manuel de Pedrolo</t>
  </si>
  <si>
    <t>Tàrrega - Sant Josep</t>
  </si>
  <si>
    <t>Terrassa - Cingle</t>
  </si>
  <si>
    <t>Terrassa - Escola Pia de Terrassa</t>
  </si>
  <si>
    <t>Terrassa - Fundació Fiac</t>
  </si>
  <si>
    <t>Terrassa - IES Can Jofresa</t>
  </si>
  <si>
    <t>Terrassa - IES Cavall Bernat</t>
  </si>
  <si>
    <t>Terrassa - IES de Terrassa</t>
  </si>
  <si>
    <t>Terrassa - IES Investigador Blanxart</t>
  </si>
  <si>
    <t>Terrassa - IES Montserrat Roig</t>
  </si>
  <si>
    <t>Terrassa - IES Nicolau Copèrnic</t>
  </si>
  <si>
    <t>Terrassa - IES Santa Eulàlia</t>
  </si>
  <si>
    <t>Terrassa - IES Torre del Palau</t>
  </si>
  <si>
    <t>Terrassa - Mare de Déu del Carme</t>
  </si>
  <si>
    <t>Terrassa - Petit Estel-La Nova</t>
  </si>
  <si>
    <t>Terrassa - Sagrado Corazón de Jesús</t>
  </si>
  <si>
    <t>Terrassa - Tecnos</t>
  </si>
  <si>
    <t>Terrassa - Vedruna</t>
  </si>
  <si>
    <t>Tona - IES de Tona</t>
  </si>
  <si>
    <t>Torelló - IES Cirviànum de Torelló</t>
  </si>
  <si>
    <t>Torredembarra - IES de Torredembarra</t>
  </si>
  <si>
    <t>Torroella de Montgrí - IES Montgrí</t>
  </si>
  <si>
    <t>Tortosa - Sagrada Família</t>
  </si>
  <si>
    <t>Tossa de Mar - IES de Tossa de Mar</t>
  </si>
  <si>
    <t>Tremp - IES de Tremp</t>
  </si>
  <si>
    <t>Ulldecona - IES Manuel Sales i Ferré</t>
  </si>
  <si>
    <t>Vacarisses - IES de Vacarisses</t>
  </si>
  <si>
    <t>Vallirana - IES Vall d'Arús</t>
  </si>
  <si>
    <t>Valls - Claret</t>
  </si>
  <si>
    <t>Valls - IES Jaume Huguet</t>
  </si>
  <si>
    <t>Valls - IES Narcís Oller</t>
  </si>
  <si>
    <t>Vic - Escorial</t>
  </si>
  <si>
    <t>Vic - IES de Vic</t>
  </si>
  <si>
    <t>Vic - IES Jaume Callís</t>
  </si>
  <si>
    <t>Vic - IES La Plana</t>
  </si>
  <si>
    <t>Vic - Sant Miquel dels Sants</t>
  </si>
  <si>
    <t>Vielha e Mijaran - IES d'Aran</t>
  </si>
  <si>
    <t>Viladecans - Goar</t>
  </si>
  <si>
    <t>Viladecans - IES de Sales</t>
  </si>
  <si>
    <t>Viladecans - IES Josep Mestres i Busquets</t>
  </si>
  <si>
    <t>Viladecans - IES Miramar</t>
  </si>
  <si>
    <t>Viladecans - IES Torre Roja</t>
  </si>
  <si>
    <t>Vilafranca del Penedès - IES Alt Penedès</t>
  </si>
  <si>
    <t>Vilafranca del Penedès - IES Eugeni d'Ors</t>
  </si>
  <si>
    <t>Vilafranca del Penedès - IES Milà i Fontanals</t>
  </si>
  <si>
    <t>Vilafranca del Penedès - Montagut</t>
  </si>
  <si>
    <t>Vilanova del Camí - IES Pla de les Moreres</t>
  </si>
  <si>
    <t>Vilanova del Vallès - IES de Vilanova del Vallès</t>
  </si>
  <si>
    <t>Vilanova i la Geltrú - Escola Pia de Vilanova i la Geltrú</t>
  </si>
  <si>
    <t>Vilanova i la Geltrú - IES Dolors Mallafrè i Ros</t>
  </si>
  <si>
    <t>Vilanova i la Geltrú - IES Francesc Xavier Lluch i Rafecas</t>
  </si>
  <si>
    <t>Vilanova i la Geltrú - IES Joaquim Mir</t>
  </si>
  <si>
    <t>Vilanova i la Geltrú - IES Manuel de Cabanyes</t>
  </si>
  <si>
    <t>Vila-seca - IES Ramon Barbat i Miracle</t>
  </si>
  <si>
    <t>Vilassar de Dalt - IES Jaume Almera</t>
  </si>
  <si>
    <t>Vilassar de Mar - IES Pere Ribot</t>
  </si>
  <si>
    <t>Vilassar de Mar - IES Vilatzara</t>
  </si>
  <si>
    <t>Vinaròs - IES Leopoldo Querol</t>
  </si>
  <si>
    <t>Vitoria - Ikastola Olabide</t>
  </si>
  <si>
    <t>(*) Percentatges respecte el total de respostes (2665)</t>
  </si>
  <si>
    <t>4 de novembre de 2013</t>
  </si>
  <si>
    <t>ENQUESTA PER A L'ESTUDIANTAT DE NOU INGRÉS</t>
  </si>
  <si>
    <t>2012/13</t>
  </si>
  <si>
    <t>2013/14</t>
  </si>
  <si>
    <t>Batxillerat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</si>
  <si>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</si>
  <si>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1. Per què has escollit els estudis en què t’has matriculat?</t>
  </si>
  <si>
    <t>Estudiants o antics estudiants de la UPC</t>
  </si>
  <si>
    <t>Me'ls han recomanat</t>
  </si>
  <si>
    <t>Crec que és la millor en aquests estudis</t>
  </si>
  <si>
    <t>-</t>
  </si>
  <si>
    <t>*Nota: La categoria "Crec que és la millor en aquests estudis" no existia a l'enquesta 2013/14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</si>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</sst>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8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9"/>
      <color theme="1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Verdana"/>
      <family val="2"/>
    </font>
    <font>
      <sz val="10"/>
      <color theme="0"/>
      <name val="Calibri"/>
      <family val="2"/>
      <scheme val="minor"/>
    </font>
    <font>
      <sz val="9"/>
      <name val="Verdana"/>
      <family val="2"/>
    </font>
    <font>
      <sz val="8"/>
      <name val="Verdana"/>
      <family val="2"/>
    </font>
    <font>
      <b/>
      <sz val="12"/>
      <color theme="0" tint="-0.49998474074526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2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Fill="1"/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7" fillId="4" borderId="4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10" fillId="5" borderId="0" xfId="0" applyFont="1" applyFill="1" applyAlignment="1">
      <alignment vertical="center"/>
    </xf>
    <xf numFmtId="3" fontId="11" fillId="6" borderId="5" xfId="3" applyNumberFormat="1" applyFont="1" applyFill="1" applyBorder="1" applyAlignment="1">
      <alignment horizontal="center" vertical="center" wrapText="1"/>
    </xf>
    <xf numFmtId="164" fontId="11" fillId="5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1" fillId="6" borderId="0" xfId="3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1" fillId="0" borderId="0" xfId="0" applyFont="1" applyFill="1"/>
    <xf numFmtId="0" fontId="13" fillId="2" borderId="0" xfId="0" applyFont="1" applyFill="1"/>
    <xf numFmtId="0" fontId="16" fillId="5" borderId="7" xfId="2" applyFont="1" applyFill="1" applyBorder="1" applyAlignment="1">
      <alignment vertical="center"/>
    </xf>
    <xf numFmtId="0" fontId="3" fillId="0" borderId="7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10" fontId="19" fillId="2" borderId="0" xfId="0" applyNumberFormat="1" applyFont="1" applyFill="1"/>
    <xf numFmtId="0" fontId="22" fillId="2" borderId="0" xfId="0" applyFont="1" applyFill="1"/>
    <xf numFmtId="0" fontId="23" fillId="2" borderId="0" xfId="0" applyFont="1" applyFill="1"/>
    <xf numFmtId="0" fontId="19" fillId="2" borderId="0" xfId="0" applyFont="1" applyFill="1" applyAlignment="1"/>
    <xf numFmtId="0" fontId="19" fillId="2" borderId="0" xfId="0" applyFont="1" applyFill="1" applyBorder="1"/>
    <xf numFmtId="10" fontId="19" fillId="2" borderId="0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11" fillId="5" borderId="5" xfId="3" applyFont="1" applyFill="1" applyBorder="1" applyAlignment="1">
      <alignment horizontal="center" vertical="center"/>
    </xf>
    <xf numFmtId="3" fontId="11" fillId="6" borderId="8" xfId="3" applyNumberFormat="1" applyFont="1" applyFill="1" applyBorder="1" applyAlignment="1">
      <alignment horizontal="center" vertical="center" wrapText="1"/>
    </xf>
    <xf numFmtId="164" fontId="11" fillId="5" borderId="8" xfId="1" applyNumberFormat="1" applyFont="1" applyFill="1" applyBorder="1" applyAlignment="1">
      <alignment horizontal="center" vertical="center"/>
    </xf>
    <xf numFmtId="164" fontId="11" fillId="5" borderId="0" xfId="1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8" xfId="0" applyFont="1" applyBorder="1" applyAlignment="1"/>
    <xf numFmtId="0" fontId="3" fillId="0" borderId="8" xfId="0" applyFont="1" applyBorder="1"/>
    <xf numFmtId="0" fontId="24" fillId="2" borderId="0" xfId="0" applyFont="1" applyFill="1"/>
    <xf numFmtId="0" fontId="11" fillId="2" borderId="0" xfId="0" applyFont="1" applyFill="1"/>
    <xf numFmtId="10" fontId="21" fillId="2" borderId="0" xfId="0" applyNumberFormat="1" applyFont="1" applyFill="1"/>
    <xf numFmtId="0" fontId="8" fillId="2" borderId="0" xfId="0" applyFont="1" applyFill="1"/>
    <xf numFmtId="0" fontId="25" fillId="2" borderId="0" xfId="0" applyFont="1" applyFill="1"/>
    <xf numFmtId="0" fontId="8" fillId="5" borderId="0" xfId="0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164" fontId="8" fillId="5" borderId="0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164" fontId="19" fillId="2" borderId="0" xfId="0" applyNumberFormat="1" applyFont="1" applyFill="1"/>
    <xf numFmtId="0" fontId="19" fillId="2" borderId="0" xfId="0" applyFont="1" applyFill="1" applyAlignment="1">
      <alignment horizontal="center"/>
    </xf>
    <xf numFmtId="0" fontId="21" fillId="2" borderId="0" xfId="0" applyFont="1" applyFill="1" applyBorder="1"/>
    <xf numFmtId="0" fontId="11" fillId="0" borderId="0" xfId="0" applyFont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0" fontId="4" fillId="7" borderId="10" xfId="0" applyNumberFormat="1" applyFont="1" applyFill="1" applyBorder="1" applyAlignment="1">
      <alignment horizontal="center" vertical="center"/>
    </xf>
    <xf numFmtId="10" fontId="4" fillId="7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7" fillId="9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3" fontId="11" fillId="6" borderId="12" xfId="3" applyNumberFormat="1" applyFont="1" applyFill="1" applyBorder="1" applyAlignment="1">
      <alignment horizontal="center" vertical="center" wrapText="1"/>
    </xf>
    <xf numFmtId="164" fontId="11" fillId="5" borderId="4" xfId="1" applyNumberFormat="1" applyFont="1" applyFill="1" applyBorder="1" applyAlignment="1">
      <alignment horizontal="center" vertical="center"/>
    </xf>
    <xf numFmtId="0" fontId="11" fillId="5" borderId="12" xfId="3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3" fontId="11" fillId="5" borderId="12" xfId="0" applyNumberFormat="1" applyFont="1" applyFill="1" applyBorder="1" applyAlignment="1">
      <alignment horizontal="center" vertical="center"/>
    </xf>
    <xf numFmtId="164" fontId="7" fillId="9" borderId="4" xfId="0" applyNumberFormat="1" applyFont="1" applyFill="1" applyBorder="1" applyAlignment="1">
      <alignment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3" fillId="0" borderId="0" xfId="0" applyFont="1" applyBorder="1"/>
    <xf numFmtId="0" fontId="11" fillId="0" borderId="12" xfId="0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7" fillId="9" borderId="12" xfId="0" applyNumberFormat="1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0" fillId="2" borderId="0" xfId="0" applyFill="1"/>
    <xf numFmtId="0" fontId="17" fillId="5" borderId="0" xfId="2" applyFont="1" applyFill="1" applyBorder="1" applyAlignment="1">
      <alignment vertical="center" wrapText="1"/>
    </xf>
    <xf numFmtId="0" fontId="26" fillId="5" borderId="0" xfId="2" applyFont="1" applyFill="1" applyBorder="1" applyAlignment="1">
      <alignment vertical="center" wrapText="1"/>
    </xf>
    <xf numFmtId="0" fontId="19" fillId="0" borderId="0" xfId="0" applyFont="1"/>
    <xf numFmtId="9" fontId="19" fillId="0" borderId="0" xfId="1" applyFont="1"/>
    <xf numFmtId="0" fontId="26" fillId="5" borderId="0" xfId="2" applyFont="1" applyFill="1" applyBorder="1" applyAlignment="1">
      <alignment vertical="center"/>
    </xf>
    <xf numFmtId="10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0" fontId="4" fillId="7" borderId="3" xfId="0" applyNumberFormat="1" applyFont="1" applyFill="1" applyBorder="1" applyAlignment="1">
      <alignment horizontal="center" vertical="center"/>
    </xf>
    <xf numFmtId="10" fontId="4" fillId="7" borderId="5" xfId="0" applyNumberFormat="1" applyFont="1" applyFill="1" applyBorder="1" applyAlignment="1">
      <alignment horizontal="center" vertical="center"/>
    </xf>
    <xf numFmtId="10" fontId="4" fillId="7" borderId="6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7" fillId="5" borderId="7" xfId="2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5" xfId="0" applyFont="1" applyFill="1" applyBorder="1" applyAlignment="1">
      <alignment horizontal="left" vertical="center"/>
    </xf>
    <xf numFmtId="0" fontId="7" fillId="9" borderId="6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</cellXfs>
  <cellStyles count="5">
    <cellStyle name="Normal" xfId="0" builtinId="0"/>
    <cellStyle name="Normal_200_freq" xfId="3"/>
    <cellStyle name="Percentual 2" xfId="4"/>
    <cellStyle name="Porcentaje" xfId="1" builtinId="5"/>
    <cellStyle name="Título 3" xfId="2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/>
              <a:t>Gènere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Gràfics!$AE$7</c:f>
              <c:strCache>
                <c:ptCount val="1"/>
                <c:pt idx="0">
                  <c:v>Grau en Matemàtiques-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explosion val="25"/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Gràfics!$AF$6:$AG$6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Gràfics!$AF$7:$AG$7</c:f>
              <c:numCache>
                <c:formatCode>0.00%</c:formatCode>
                <c:ptCount val="2"/>
                <c:pt idx="0">
                  <c:v>0.75234521575984992</c:v>
                </c:pt>
                <c:pt idx="1">
                  <c:v>0.24765478424015008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Comparativa!$E$7</c:f>
              <c:strCache>
                <c:ptCount val="1"/>
                <c:pt idx="0">
                  <c:v>2012/13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0.264189800609508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4035083157380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Comparativa!$D$8:$D$9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Comparativa!$E$8:$E$9</c:f>
              <c:numCache>
                <c:formatCode>0%</c:formatCode>
                <c:ptCount val="2"/>
                <c:pt idx="0">
                  <c:v>0.73899999999999999</c:v>
                </c:pt>
                <c:pt idx="1">
                  <c:v>0.26100000000000001</c:v>
                </c:pt>
              </c:numCache>
            </c:numRef>
          </c:val>
        </c:ser>
        <c:ser>
          <c:idx val="1"/>
          <c:order val="1"/>
          <c:tx>
            <c:strRef>
              <c:f>Comparativa!$F$7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5594150444775092E-3"/>
                  <c:y val="0.27244573187855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94150444775092E-3"/>
                  <c:y val="0.13622286593927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Comparativa!$D$8:$D$9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Comparativa!$F$8:$F$9</c:f>
              <c:numCache>
                <c:formatCode>0%</c:formatCode>
                <c:ptCount val="2"/>
                <c:pt idx="0">
                  <c:v>0.752</c:v>
                </c:pt>
                <c:pt idx="1">
                  <c:v>0.248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366464"/>
        <c:axId val="210368000"/>
        <c:axId val="0"/>
      </c:bar3DChart>
      <c:catAx>
        <c:axId val="210366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368000"/>
        <c:crosses val="autoZero"/>
        <c:auto val="1"/>
        <c:lblAlgn val="ctr"/>
        <c:lblOffset val="100"/>
        <c:noMultiLvlLbl val="0"/>
      </c:catAx>
      <c:valAx>
        <c:axId val="21036800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03664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Comparativa!$E$31</c:f>
              <c:strCache>
                <c:ptCount val="1"/>
                <c:pt idx="0">
                  <c:v>2012/13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8454439258956906E-3"/>
                  <c:y val="0.27700831024930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9722991689750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836214962539669E-2"/>
                  <c:y val="-2.216066481994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Comparativa!$D$32:$D$34</c:f>
              <c:strCache>
                <c:ptCount val="3"/>
                <c:pt idx="0">
                  <c:v>Batxillerat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Comparativa!$E$32:$E$34</c:f>
              <c:numCache>
                <c:formatCode>0%</c:formatCode>
                <c:ptCount val="3"/>
                <c:pt idx="0">
                  <c:v>0.82899999999999996</c:v>
                </c:pt>
                <c:pt idx="1">
                  <c:v>0.13900000000000001</c:v>
                </c:pt>
                <c:pt idx="2">
                  <c:v>3.2000000000000001E-2</c:v>
                </c:pt>
              </c:numCache>
            </c:numRef>
          </c:val>
        </c:ser>
        <c:ser>
          <c:idx val="1"/>
          <c:order val="1"/>
          <c:tx>
            <c:strRef>
              <c:f>Comparativa!$F$31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0.2880886426592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454439258956906E-3"/>
                  <c:y val="9.6029547553093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3990771036643977E-2"/>
                  <c:y val="-2.5854108956602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Comparativa!$D$32:$D$34</c:f>
              <c:strCache>
                <c:ptCount val="3"/>
                <c:pt idx="0">
                  <c:v>Batxillerat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Comparativa!$F$32:$F$34</c:f>
              <c:numCache>
                <c:formatCode>0%</c:formatCode>
                <c:ptCount val="3"/>
                <c:pt idx="0">
                  <c:v>0.84199999999999997</c:v>
                </c:pt>
                <c:pt idx="1">
                  <c:v>0.128</c:v>
                </c:pt>
                <c:pt idx="2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101376"/>
        <c:axId val="210102912"/>
        <c:axId val="0"/>
      </c:bar3DChart>
      <c:catAx>
        <c:axId val="210101376"/>
        <c:scaling>
          <c:orientation val="minMax"/>
        </c:scaling>
        <c:delete val="0"/>
        <c:axPos val="b"/>
        <c:majorTickMark val="out"/>
        <c:minorTickMark val="none"/>
        <c:tickLblPos val="nextTo"/>
        <c:crossAx val="210102912"/>
        <c:crosses val="autoZero"/>
        <c:auto val="1"/>
        <c:lblAlgn val="ctr"/>
        <c:lblOffset val="100"/>
        <c:noMultiLvlLbl val="0"/>
      </c:catAx>
      <c:valAx>
        <c:axId val="2101029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01013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768801983332919E-2"/>
          <c:y val="5.7533408323959506E-2"/>
          <c:w val="0.80880538111608202"/>
          <c:h val="0.636872590926134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Comparativa!$F$55</c:f>
              <c:strCache>
                <c:ptCount val="1"/>
                <c:pt idx="0">
                  <c:v>2012/13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5.51343860865696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1343860865699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134386086570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3512514782093277E-3"/>
                  <c:y val="6.98404630382811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35125147820932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Comparativa!$D$56:$E$61</c:f>
              <c:multiLvlStrCache>
                <c:ptCount val="6"/>
                <c:lvl>
                  <c:pt idx="0">
                    <c:v>Són els estudis que m'agraden més</c:v>
                  </c:pt>
                  <c:pt idx="1">
                    <c:v>Són estudis amb una bona sortida laboral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Altres</c:v>
                  </c:pt>
                </c:lvl>
                <c:lvl>
                  <c:pt idx="2">
                    <c:v>Me'ls han recomanat</c:v>
                  </c:pt>
                </c:lvl>
              </c:multiLvlStrCache>
            </c:multiLvlStrRef>
          </c:cat>
          <c:val>
            <c:numRef>
              <c:f>Comparativa!$F$56:$F$61</c:f>
              <c:numCache>
                <c:formatCode>0%</c:formatCode>
                <c:ptCount val="6"/>
                <c:pt idx="0">
                  <c:v>0.77900000000000003</c:v>
                </c:pt>
                <c:pt idx="1">
                  <c:v>0.36199999999999999</c:v>
                </c:pt>
                <c:pt idx="2">
                  <c:v>5.5E-2</c:v>
                </c:pt>
                <c:pt idx="3">
                  <c:v>4.3999999999999997E-2</c:v>
                </c:pt>
                <c:pt idx="4">
                  <c:v>2.5999999999999999E-2</c:v>
                </c:pt>
                <c:pt idx="5">
                  <c:v>3.7999999999999999E-2</c:v>
                </c:pt>
              </c:numCache>
            </c:numRef>
          </c:val>
        </c:ser>
        <c:ser>
          <c:idx val="1"/>
          <c:order val="1"/>
          <c:tx>
            <c:strRef>
              <c:f>Comparativa!$G$55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10268772173139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702502956418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26877217313992E-2"/>
                  <c:y val="-6.98404630382811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890643477615924E-3"/>
                  <c:y val="6.98404630382811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134386086569962E-3"/>
                  <c:y val="-6.98404630382811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35125147820932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Comparativa!$D$56:$E$61</c:f>
              <c:multiLvlStrCache>
                <c:ptCount val="6"/>
                <c:lvl>
                  <c:pt idx="0">
                    <c:v>Són els estudis que m'agraden més</c:v>
                  </c:pt>
                  <c:pt idx="1">
                    <c:v>Són estudis amb una bona sortida laboral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Altres</c:v>
                  </c:pt>
                </c:lvl>
                <c:lvl>
                  <c:pt idx="2">
                    <c:v>Me'ls han recomanat</c:v>
                  </c:pt>
                </c:lvl>
              </c:multiLvlStrCache>
            </c:multiLvlStrRef>
          </c:cat>
          <c:val>
            <c:numRef>
              <c:f>Comparativa!$G$56:$G$61</c:f>
              <c:numCache>
                <c:formatCode>0%</c:formatCode>
                <c:ptCount val="6"/>
                <c:pt idx="0">
                  <c:v>0.8</c:v>
                </c:pt>
                <c:pt idx="1">
                  <c:v>0.29799999999999999</c:v>
                </c:pt>
                <c:pt idx="2">
                  <c:v>4.2000000000000003E-2</c:v>
                </c:pt>
                <c:pt idx="3">
                  <c:v>4.8000000000000001E-2</c:v>
                </c:pt>
                <c:pt idx="4">
                  <c:v>2.3E-2</c:v>
                </c:pt>
                <c:pt idx="5">
                  <c:v>3.5999999999999997E-2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211200"/>
        <c:axId val="210212736"/>
        <c:axId val="0"/>
      </c:bar3DChart>
      <c:catAx>
        <c:axId val="210211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210212736"/>
        <c:crosses val="autoZero"/>
        <c:auto val="1"/>
        <c:lblAlgn val="ctr"/>
        <c:lblOffset val="100"/>
        <c:noMultiLvlLbl val="0"/>
      </c:catAx>
      <c:valAx>
        <c:axId val="21021273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02112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Comparativa!$F$77</c:f>
              <c:strCache>
                <c:ptCount val="1"/>
                <c:pt idx="0">
                  <c:v>2012/13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1026877217314008E-2"/>
                  <c:y val="6.86633765825797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75625739104663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134386086569962E-3"/>
                  <c:y val="-6.86633765825797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5125147820932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268772173139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Comparativa!$E$78:$E$82</c:f>
              <c:strCache>
                <c:ptCount val="5"/>
                <c:pt idx="0">
                  <c:v>Des de sempre els he volgut fer</c:v>
                </c:pt>
                <c:pt idx="1">
                  <c:v>Ho vaig decidir en el moment de triar l'opció universitària</c:v>
                </c:pt>
                <c:pt idx="2">
                  <c:v>Ho vaig decidir durant l'ESO</c:v>
                </c:pt>
                <c:pt idx="3">
                  <c:v>Ho vaig decidir durant el Batxillerat / CFGS</c:v>
                </c:pt>
                <c:pt idx="4">
                  <c:v>Altres</c:v>
                </c:pt>
              </c:strCache>
            </c:strRef>
          </c:cat>
          <c:val>
            <c:numRef>
              <c:f>Comparativa!$F$78:$F$82</c:f>
              <c:numCache>
                <c:formatCode>0%</c:formatCode>
                <c:ptCount val="5"/>
                <c:pt idx="0">
                  <c:v>0.14199999999999999</c:v>
                </c:pt>
                <c:pt idx="1">
                  <c:v>0.20699999999999999</c:v>
                </c:pt>
                <c:pt idx="2">
                  <c:v>0.11700000000000001</c:v>
                </c:pt>
                <c:pt idx="3">
                  <c:v>0.51300000000000001</c:v>
                </c:pt>
                <c:pt idx="4">
                  <c:v>3.2000000000000001E-2</c:v>
                </c:pt>
              </c:numCache>
            </c:numRef>
          </c:val>
        </c:ser>
        <c:ser>
          <c:idx val="1"/>
          <c:order val="1"/>
          <c:tx>
            <c:strRef>
              <c:f>Comparativa!$G$77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646900868663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189064347761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268772173139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5403158259709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646900868663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Comparativa!$E$78:$E$82</c:f>
              <c:strCache>
                <c:ptCount val="5"/>
                <c:pt idx="0">
                  <c:v>Des de sempre els he volgut fer</c:v>
                </c:pt>
                <c:pt idx="1">
                  <c:v>Ho vaig decidir en el moment de triar l'opció universitària</c:v>
                </c:pt>
                <c:pt idx="2">
                  <c:v>Ho vaig decidir durant l'ESO</c:v>
                </c:pt>
                <c:pt idx="3">
                  <c:v>Ho vaig decidir durant el Batxillerat / CFGS</c:v>
                </c:pt>
                <c:pt idx="4">
                  <c:v>Altres</c:v>
                </c:pt>
              </c:strCache>
            </c:strRef>
          </c:cat>
          <c:val>
            <c:numRef>
              <c:f>Comparativa!$G$78:$G$82</c:f>
              <c:numCache>
                <c:formatCode>0%</c:formatCode>
                <c:ptCount val="5"/>
                <c:pt idx="0">
                  <c:v>0.14799999999999999</c:v>
                </c:pt>
                <c:pt idx="1">
                  <c:v>0.19500000000000001</c:v>
                </c:pt>
                <c:pt idx="2">
                  <c:v>0.13400000000000001</c:v>
                </c:pt>
                <c:pt idx="3">
                  <c:v>0.47699999999999998</c:v>
                </c:pt>
                <c:pt idx="4">
                  <c:v>3.9E-2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259328"/>
        <c:axId val="210265216"/>
        <c:axId val="0"/>
      </c:bar3DChart>
      <c:catAx>
        <c:axId val="21025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65216"/>
        <c:crosses val="autoZero"/>
        <c:auto val="1"/>
        <c:lblAlgn val="ctr"/>
        <c:lblOffset val="100"/>
        <c:noMultiLvlLbl val="0"/>
      </c:catAx>
      <c:valAx>
        <c:axId val="21026521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02593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Comparativa!$F$102</c:f>
              <c:strCache>
                <c:ptCount val="1"/>
                <c:pt idx="0">
                  <c:v>2012/13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567446795182767E-3"/>
                  <c:y val="1.123595174261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67446795182767E-3"/>
                  <c:y val="1.4981268990159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8726586237699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511701927741505E-3"/>
                  <c:y val="7.490634495079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8726586237699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7.490634495079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7.490634495079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7837233975913835E-3"/>
                  <c:y val="1.123595174261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Comparativa!$E$103:$E$111</c:f>
              <c:strCache>
                <c:ptCount val="9"/>
                <c:pt idx="0">
                  <c:v>Crec que és la millor en aquests estudis</c:v>
                </c:pt>
                <c:pt idx="1">
                  <c:v>Crec que és la única que ofereix aquests estudis </c:v>
                </c:pt>
                <c:pt idx="2">
                  <c:v>Per què és una universitat pública</c:v>
                </c:pt>
                <c:pt idx="3">
                  <c:v>La família</c:v>
                </c:pt>
                <c:pt idx="4">
                  <c:v>Estudiants o antics estudiants de la UPC</c:v>
                </c:pt>
                <c:pt idx="5">
                  <c:v>El professorat</c:v>
                </c:pt>
                <c:pt idx="6">
                  <c:v>Per la facilitat d'accés (proximitat, bona comunicació...)</c:v>
                </c:pt>
                <c:pt idx="7">
                  <c:v>Per la nota d'accés als estudis</c:v>
                </c:pt>
                <c:pt idx="8">
                  <c:v>Altres</c:v>
                </c:pt>
              </c:strCache>
            </c:strRef>
          </c:cat>
          <c:val>
            <c:numRef>
              <c:f>Comparativa!$F$103:$F$111</c:f>
              <c:numCache>
                <c:formatCode>0%</c:formatCode>
                <c:ptCount val="9"/>
                <c:pt idx="0">
                  <c:v>0.52800000000000002</c:v>
                </c:pt>
                <c:pt idx="1">
                  <c:v>0.157</c:v>
                </c:pt>
                <c:pt idx="2">
                  <c:v>0.246</c:v>
                </c:pt>
                <c:pt idx="3">
                  <c:v>5.3999999999999999E-2</c:v>
                </c:pt>
                <c:pt idx="4">
                  <c:v>0.125</c:v>
                </c:pt>
                <c:pt idx="5">
                  <c:v>5.8000000000000003E-2</c:v>
                </c:pt>
                <c:pt idx="6">
                  <c:v>0.251</c:v>
                </c:pt>
                <c:pt idx="7">
                  <c:v>0.108</c:v>
                </c:pt>
                <c:pt idx="8">
                  <c:v>2.2000000000000002E-2</c:v>
                </c:pt>
              </c:numCache>
            </c:numRef>
          </c:val>
        </c:ser>
        <c:ser>
          <c:idx val="1"/>
          <c:order val="1"/>
          <c:tx>
            <c:strRef>
              <c:f>Comparativa!$G$102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noFill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5.3511701927741505E-3"/>
                  <c:y val="7.490634495079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702340385548334E-2"/>
                  <c:y val="7.490634495079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702340385548301E-2"/>
                  <c:y val="1.123595174261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1348935903655991E-3"/>
                  <c:y val="3.745317247539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702340385548301E-2"/>
                  <c:y val="1.123595174261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02340385548301E-2"/>
                  <c:y val="3.745317247539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2697871807310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9186169879569184E-3"/>
                  <c:y val="7.490634495079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Comparativa!$E$103:$E$111</c:f>
              <c:strCache>
                <c:ptCount val="9"/>
                <c:pt idx="0">
                  <c:v>Crec que és la millor en aquests estudis</c:v>
                </c:pt>
                <c:pt idx="1">
                  <c:v>Crec que és la única que ofereix aquests estudis </c:v>
                </c:pt>
                <c:pt idx="2">
                  <c:v>Per què és una universitat pública</c:v>
                </c:pt>
                <c:pt idx="3">
                  <c:v>La família</c:v>
                </c:pt>
                <c:pt idx="4">
                  <c:v>Estudiants o antics estudiants de la UPC</c:v>
                </c:pt>
                <c:pt idx="5">
                  <c:v>El professorat</c:v>
                </c:pt>
                <c:pt idx="6">
                  <c:v>Per la facilitat d'accés (proximitat, bona comunicació...)</c:v>
                </c:pt>
                <c:pt idx="7">
                  <c:v>Per la nota d'accés als estudis</c:v>
                </c:pt>
                <c:pt idx="8">
                  <c:v>Altres</c:v>
                </c:pt>
              </c:strCache>
            </c:strRef>
          </c:cat>
          <c:val>
            <c:numRef>
              <c:f>Comparativa!$G$103:$G$111</c:f>
              <c:numCache>
                <c:formatCode>0%</c:formatCode>
                <c:ptCount val="9"/>
                <c:pt idx="0">
                  <c:v>0</c:v>
                </c:pt>
                <c:pt idx="1">
                  <c:v>0.22900000000000001</c:v>
                </c:pt>
                <c:pt idx="2">
                  <c:v>0.316</c:v>
                </c:pt>
                <c:pt idx="3">
                  <c:v>0.105</c:v>
                </c:pt>
                <c:pt idx="4">
                  <c:v>0.24299999999999999</c:v>
                </c:pt>
                <c:pt idx="5">
                  <c:v>0.11700000000000001</c:v>
                </c:pt>
                <c:pt idx="6">
                  <c:v>0.27600000000000002</c:v>
                </c:pt>
                <c:pt idx="7">
                  <c:v>0.13300000000000001</c:v>
                </c:pt>
                <c:pt idx="8">
                  <c:v>6.5000000000000002E-2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643968"/>
        <c:axId val="210662144"/>
        <c:axId val="0"/>
      </c:bar3DChart>
      <c:catAx>
        <c:axId val="210643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ES"/>
          </a:p>
        </c:txPr>
        <c:crossAx val="210662144"/>
        <c:crosses val="autoZero"/>
        <c:auto val="1"/>
        <c:lblAlgn val="ctr"/>
        <c:lblOffset val="100"/>
        <c:noMultiLvlLbl val="0"/>
      </c:catAx>
      <c:valAx>
        <c:axId val="21066214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06439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Comparativa!$F$126</c:f>
              <c:strCache>
                <c:ptCount val="1"/>
                <c:pt idx="0">
                  <c:v>2012/13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8202501539687974E-2"/>
                  <c:y val="-1.477377654662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022751693656773E-2"/>
                  <c:y val="-1.846722068328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22751693656773E-2"/>
                  <c:y val="-1.4773776546629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Comparativa!$E$127:$E$129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Ns/Nc</c:v>
                </c:pt>
              </c:strCache>
            </c:strRef>
          </c:cat>
          <c:val>
            <c:numRef>
              <c:f>Comparativa!$F$127:$F$129</c:f>
              <c:numCache>
                <c:formatCode>0%</c:formatCode>
                <c:ptCount val="3"/>
                <c:pt idx="0">
                  <c:v>0.26800000000000002</c:v>
                </c:pt>
                <c:pt idx="1">
                  <c:v>0.69099999999999995</c:v>
                </c:pt>
                <c:pt idx="2">
                  <c:v>4.1000000000000002E-2</c:v>
                </c:pt>
              </c:numCache>
            </c:numRef>
          </c:val>
        </c:ser>
        <c:ser>
          <c:idx val="1"/>
          <c:order val="1"/>
          <c:tx>
            <c:strRef>
              <c:f>Comparativa!$G$126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8202501539688009E-2"/>
                  <c:y val="-1.846722068328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843001847625571E-2"/>
                  <c:y val="-1.846722068328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843001847625571E-2"/>
                  <c:y val="-1.1080332409972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Comparativa!$E$127:$E$129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Ns/Nc</c:v>
                </c:pt>
              </c:strCache>
            </c:strRef>
          </c:cat>
          <c:val>
            <c:numRef>
              <c:f>Comparativa!$G$127:$G$129</c:f>
              <c:numCache>
                <c:formatCode>0%</c:formatCode>
                <c:ptCount val="3"/>
                <c:pt idx="0">
                  <c:v>0.29399999999999998</c:v>
                </c:pt>
                <c:pt idx="1">
                  <c:v>0.65400000000000003</c:v>
                </c:pt>
                <c:pt idx="2">
                  <c:v>5.1999999999999998E-2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778368"/>
        <c:axId val="210788352"/>
        <c:axId val="0"/>
      </c:bar3DChart>
      <c:catAx>
        <c:axId val="21077836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788352"/>
        <c:crosses val="autoZero"/>
        <c:auto val="1"/>
        <c:lblAlgn val="ctr"/>
        <c:lblOffset val="100"/>
        <c:noMultiLvlLbl val="0"/>
      </c:catAx>
      <c:valAx>
        <c:axId val="21078835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07783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086811023622047"/>
          <c:y val="3.7037037037037035E-2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555555555555558E-3"/>
          <c:y val="0.23810185185185184"/>
          <c:w val="0.50555555555555554"/>
          <c:h val="0.68782407407407409"/>
        </c:manualLayout>
      </c:layout>
      <c:pie3DChart>
        <c:varyColors val="1"/>
        <c:ser>
          <c:idx val="0"/>
          <c:order val="0"/>
          <c:tx>
            <c:strRef>
              <c:f>Comparativa!$G$149</c:f>
              <c:strCache>
                <c:ptCount val="1"/>
                <c:pt idx="0">
                  <c:v>2012/13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Comparativa!$F$150:$F$158</c:f>
              <c:strCache>
                <c:ptCount val="9"/>
                <c:pt idx="0">
                  <c:v>Jornada de Portes Obertes o visites a Campus i centres de Barcelona</c:v>
                </c:pt>
                <c:pt idx="1">
                  <c:v>Jornada de Portes Obertes o visites a Campus i centres de Baix Llobregat (Castelldefels)</c:v>
                </c:pt>
                <c:pt idx="2">
                  <c:v>Jornada de Portes Obertes o visites al Campus de Manresa</c:v>
                </c:pt>
                <c:pt idx="3">
                  <c:v>Jornada de Portes Obertes o visites al Campus de Sant Cugat del Vallès</c:v>
                </c:pt>
                <c:pt idx="4">
                  <c:v>Jornada de Portes Obertes o visites a Campus i centres de Terrassa</c:v>
                </c:pt>
                <c:pt idx="5">
                  <c:v>Jornada de Portes obertes o visites al Campus de Vilanova i la Geltrú</c:v>
                </c:pt>
                <c:pt idx="6">
                  <c:v>Saló de l'Ensenyament o altres fires</c:v>
                </c:pt>
                <c:pt idx="7">
                  <c:v>Sessions informatives de professorat de la UPC al meu centre de secundària</c:v>
                </c:pt>
                <c:pt idx="8">
                  <c:v>Altres</c:v>
                </c:pt>
              </c:strCache>
            </c:strRef>
          </c:cat>
          <c:val>
            <c:numRef>
              <c:f>Comparativa!$G$150:$G$158</c:f>
              <c:numCache>
                <c:formatCode>0%</c:formatCode>
                <c:ptCount val="9"/>
                <c:pt idx="0">
                  <c:v>0.38500000000000001</c:v>
                </c:pt>
                <c:pt idx="1">
                  <c:v>2.9000000000000001E-2</c:v>
                </c:pt>
                <c:pt idx="2">
                  <c:v>2.8000000000000001E-2</c:v>
                </c:pt>
                <c:pt idx="3">
                  <c:v>1.2E-2</c:v>
                </c:pt>
                <c:pt idx="4">
                  <c:v>0.14000000000000001</c:v>
                </c:pt>
                <c:pt idx="5">
                  <c:v>0.02</c:v>
                </c:pt>
                <c:pt idx="6">
                  <c:v>0.27500000000000002</c:v>
                </c:pt>
                <c:pt idx="7">
                  <c:v>9.6000000000000002E-2</c:v>
                </c:pt>
                <c:pt idx="8">
                  <c:v>1.4E-2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4166666666666663"/>
          <c:y val="3.5694808982210564E-2"/>
          <c:w val="0.44166666666666665"/>
          <c:h val="0.9213418635170603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031255468066493"/>
          <c:y val="3.7037037037037035E-2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888E-2"/>
          <c:y val="0.23810185185185184"/>
          <c:w val="0.52222222222222225"/>
          <c:h val="0.71097222222222223"/>
        </c:manualLayout>
      </c:layout>
      <c:pie3DChart>
        <c:varyColors val="1"/>
        <c:ser>
          <c:idx val="0"/>
          <c:order val="0"/>
          <c:tx>
            <c:strRef>
              <c:f>Comparativa!$H$149</c:f>
              <c:strCache>
                <c:ptCount val="1"/>
                <c:pt idx="0">
                  <c:v>2013/14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Comparativa!$F$150:$F$158</c:f>
              <c:strCache>
                <c:ptCount val="9"/>
                <c:pt idx="0">
                  <c:v>Jornada de Portes Obertes o visites a Campus i centres de Barcelona</c:v>
                </c:pt>
                <c:pt idx="1">
                  <c:v>Jornada de Portes Obertes o visites a Campus i centres de Baix Llobregat (Castelldefels)</c:v>
                </c:pt>
                <c:pt idx="2">
                  <c:v>Jornada de Portes Obertes o visites al Campus de Manresa</c:v>
                </c:pt>
                <c:pt idx="3">
                  <c:v>Jornada de Portes Obertes o visites al Campus de Sant Cugat del Vallès</c:v>
                </c:pt>
                <c:pt idx="4">
                  <c:v>Jornada de Portes Obertes o visites a Campus i centres de Terrassa</c:v>
                </c:pt>
                <c:pt idx="5">
                  <c:v>Jornada de Portes obertes o visites al Campus de Vilanova i la Geltrú</c:v>
                </c:pt>
                <c:pt idx="6">
                  <c:v>Saló de l'Ensenyament o altres fires</c:v>
                </c:pt>
                <c:pt idx="7">
                  <c:v>Sessions informatives de professorat de la UPC al meu centre de secundària</c:v>
                </c:pt>
                <c:pt idx="8">
                  <c:v>Altres</c:v>
                </c:pt>
              </c:strCache>
            </c:strRef>
          </c:cat>
          <c:val>
            <c:numRef>
              <c:f>Comparativa!$H$150:$H$158</c:f>
              <c:numCache>
                <c:formatCode>0%</c:formatCode>
                <c:ptCount val="9"/>
                <c:pt idx="0">
                  <c:v>0.36599999999999999</c:v>
                </c:pt>
                <c:pt idx="1">
                  <c:v>0.03</c:v>
                </c:pt>
                <c:pt idx="2">
                  <c:v>2.7E-2</c:v>
                </c:pt>
                <c:pt idx="3">
                  <c:v>1.6E-2</c:v>
                </c:pt>
                <c:pt idx="4">
                  <c:v>0.16200000000000001</c:v>
                </c:pt>
                <c:pt idx="5">
                  <c:v>2.8000000000000001E-2</c:v>
                </c:pt>
                <c:pt idx="6">
                  <c:v>0.28100000000000003</c:v>
                </c:pt>
                <c:pt idx="7">
                  <c:v>7.1999999999999995E-2</c:v>
                </c:pt>
                <c:pt idx="8">
                  <c:v>1.7999999999999999E-2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4166666666666663"/>
          <c:y val="3.2407407407407406E-2"/>
          <c:w val="0.44444444444444442"/>
          <c:h val="0.95532954214056576"/>
        </c:manualLayout>
      </c:layout>
      <c:overlay val="0"/>
      <c:txPr>
        <a:bodyPr/>
        <a:lstStyle/>
        <a:p>
          <a:pPr rtl="0"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Comparativa!$E$170</c:f>
              <c:strCache>
                <c:ptCount val="1"/>
                <c:pt idx="0">
                  <c:v>2012/13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7.246374744272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745023904219014E-17"/>
                  <c:y val="1.0869562116409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3583385381411738E-3"/>
                  <c:y val="7.246374744272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444513841882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Comparativa!$D$171:$D$178</c:f>
              <c:strCache>
                <c:ptCount val="8"/>
                <c:pt idx="0">
                  <c:v>Web de la UPC</c:v>
                </c:pt>
                <c:pt idx="1">
                  <c:v>Web de les escoles i facultats de la UPC</c:v>
                </c:pt>
                <c:pt idx="2">
                  <c:v>Facebook (Jo també vull estudiar a la UPC)</c:v>
                </c:pt>
                <c:pt idx="3">
                  <c:v>Cercadors (Google, Yahoo, altres)</c:v>
                </c:pt>
                <c:pt idx="4">
                  <c:v>Portals educatius</c:v>
                </c:pt>
                <c:pt idx="5">
                  <c:v>Guies informatives dels estudis de la UPC</c:v>
                </c:pt>
                <c:pt idx="6">
                  <c:v>Consultes al servei d'informació de la UPC</c:v>
                </c:pt>
                <c:pt idx="7">
                  <c:v>Altres</c:v>
                </c:pt>
              </c:strCache>
            </c:strRef>
          </c:cat>
          <c:val>
            <c:numRef>
              <c:f>Comparativa!$E$171:$E$178</c:f>
              <c:numCache>
                <c:formatCode>0%</c:formatCode>
                <c:ptCount val="8"/>
                <c:pt idx="0">
                  <c:v>0.84699999999999998</c:v>
                </c:pt>
                <c:pt idx="1">
                  <c:v>0.3</c:v>
                </c:pt>
                <c:pt idx="2">
                  <c:v>6.3E-2</c:v>
                </c:pt>
                <c:pt idx="3">
                  <c:v>0.24299999999999999</c:v>
                </c:pt>
                <c:pt idx="4">
                  <c:v>9.5000000000000001E-2</c:v>
                </c:pt>
                <c:pt idx="5">
                  <c:v>0.14699999999999999</c:v>
                </c:pt>
                <c:pt idx="6">
                  <c:v>7.1999999999999995E-2</c:v>
                </c:pt>
                <c:pt idx="7">
                  <c:v>3.5000000000000003E-2</c:v>
                </c:pt>
              </c:numCache>
            </c:numRef>
          </c:val>
        </c:ser>
        <c:ser>
          <c:idx val="1"/>
          <c:order val="1"/>
          <c:tx>
            <c:strRef>
              <c:f>Comparativa!$F$170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07166770762823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305642302352894E-3"/>
                  <c:y val="7.246374744272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305642302352894E-3"/>
                  <c:y val="1.0869562116409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075015614423521E-2"/>
                  <c:y val="3.623187372136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7166770762824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9305642302352894E-3"/>
                  <c:y val="3.623187372136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16677076282348E-2"/>
                  <c:y val="7.246374744272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3056423023528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Comparativa!$D$171:$D$178</c:f>
              <c:strCache>
                <c:ptCount val="8"/>
                <c:pt idx="0">
                  <c:v>Web de la UPC</c:v>
                </c:pt>
                <c:pt idx="1">
                  <c:v>Web de les escoles i facultats de la UPC</c:v>
                </c:pt>
                <c:pt idx="2">
                  <c:v>Facebook (Jo també vull estudiar a la UPC)</c:v>
                </c:pt>
                <c:pt idx="3">
                  <c:v>Cercadors (Google, Yahoo, altres)</c:v>
                </c:pt>
                <c:pt idx="4">
                  <c:v>Portals educatius</c:v>
                </c:pt>
                <c:pt idx="5">
                  <c:v>Guies informatives dels estudis de la UPC</c:v>
                </c:pt>
                <c:pt idx="6">
                  <c:v>Consultes al servei d'informació de la UPC</c:v>
                </c:pt>
                <c:pt idx="7">
                  <c:v>Altres</c:v>
                </c:pt>
              </c:strCache>
            </c:strRef>
          </c:cat>
          <c:val>
            <c:numRef>
              <c:f>Comparativa!$F$171:$F$178</c:f>
              <c:numCache>
                <c:formatCode>0%</c:formatCode>
                <c:ptCount val="8"/>
                <c:pt idx="0">
                  <c:v>0.83899999999999997</c:v>
                </c:pt>
                <c:pt idx="1">
                  <c:v>0.31</c:v>
                </c:pt>
                <c:pt idx="2">
                  <c:v>6.4000000000000001E-2</c:v>
                </c:pt>
                <c:pt idx="3">
                  <c:v>0.247</c:v>
                </c:pt>
                <c:pt idx="4">
                  <c:v>0.121</c:v>
                </c:pt>
                <c:pt idx="5">
                  <c:v>0.157</c:v>
                </c:pt>
                <c:pt idx="6">
                  <c:v>0.08</c:v>
                </c:pt>
                <c:pt idx="7">
                  <c:v>3.5999999999999997E-2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865152"/>
        <c:axId val="210866944"/>
        <c:axId val="0"/>
      </c:bar3DChart>
      <c:catAx>
        <c:axId val="210865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10866944"/>
        <c:crosses val="autoZero"/>
        <c:auto val="1"/>
        <c:lblAlgn val="ctr"/>
        <c:lblOffset val="100"/>
        <c:noMultiLvlLbl val="0"/>
      </c:catAx>
      <c:valAx>
        <c:axId val="21086694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08651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/>
              <a:t>Estudis cursats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E-2"/>
          <c:y val="0.18265820939049343"/>
          <c:w val="0.86944444444444635"/>
          <c:h val="0.60693861184018882"/>
        </c:manualLayout>
      </c:layout>
      <c:pie3DChart>
        <c:varyColors val="1"/>
        <c:ser>
          <c:idx val="0"/>
          <c:order val="0"/>
          <c:tx>
            <c:strRef>
              <c:f>Gràfics!$AE$28</c:f>
              <c:strCache>
                <c:ptCount val="1"/>
                <c:pt idx="0">
                  <c:v>Grau en Matemàtiques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explosion val="2"/>
          </c:dPt>
          <c:dLbls>
            <c:dLbl>
              <c:idx val="0"/>
              <c:layout>
                <c:manualLayout>
                  <c:x val="8.2592554220196172E-3"/>
                  <c:y val="-0.2451241917930990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56844868075701E-2"/>
                  <c:y val="5.267268420715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Gràfics!$AF$27:$AH$27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Gràfics!$AF$28:$AH$28</c:f>
              <c:numCache>
                <c:formatCode>0.00%</c:formatCode>
                <c:ptCount val="3"/>
                <c:pt idx="0">
                  <c:v>0.84165103189493429</c:v>
                </c:pt>
                <c:pt idx="1">
                  <c:v>0.12795497185741089</c:v>
                </c:pt>
                <c:pt idx="2">
                  <c:v>3.0393996247654785E-2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05"/>
          <c:y val="0.88850503062117459"/>
          <c:w val="0.91944444444444462"/>
          <c:h val="8.3717191601050026E-2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Per què has escollit els estudis en què t’has matriculat?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3157894736842106E-2"/>
                  <c:y val="-8.130081300813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543859649122813E-2"/>
                  <c:y val="-1.219512195121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157894736842105E-2"/>
                  <c:y val="-4.065040650406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157894736842105E-2"/>
                  <c:y val="-4.06504065040657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157894736842106E-2"/>
                  <c:y val="-1.6260162601625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5350877192982455E-2"/>
                  <c:y val="-1.2195121951219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Gràfics!$AD$67:$AE$72</c:f>
              <c:multiLvlStrCache>
                <c:ptCount val="6"/>
                <c:lvl>
                  <c:pt idx="0">
                    <c:v>Són els estudis que m'agraden més</c:v>
                  </c:pt>
                  <c:pt idx="1">
                    <c:v>Són estudis amb una bona sortida laboral</c:v>
                  </c:pt>
                  <c:pt idx="2">
                    <c:v>La família</c:v>
                  </c:pt>
                  <c:pt idx="3">
                    <c:v>     Estudiants o antics estudiants de la UPC</c:v>
                  </c:pt>
                  <c:pt idx="4">
                    <c:v>El professorat</c:v>
                  </c:pt>
                  <c:pt idx="5">
                    <c:v>Altres</c:v>
                  </c:pt>
                </c:lvl>
                <c:lvl>
                  <c:pt idx="2">
                    <c:v>Me'ls han recomanat:</c:v>
                  </c:pt>
                </c:lvl>
              </c:multiLvlStrCache>
            </c:multiLvlStrRef>
          </c:cat>
          <c:val>
            <c:numRef>
              <c:f>Gràfics!$AF$67:$AF$72</c:f>
              <c:numCache>
                <c:formatCode>0.00%</c:formatCode>
                <c:ptCount val="6"/>
                <c:pt idx="0">
                  <c:v>0.800375234521576</c:v>
                </c:pt>
                <c:pt idx="1">
                  <c:v>0.29756097560975608</c:v>
                </c:pt>
                <c:pt idx="2">
                  <c:v>4.2401500938086305E-2</c:v>
                </c:pt>
                <c:pt idx="3">
                  <c:v>4.7654784240150093E-2</c:v>
                </c:pt>
                <c:pt idx="4">
                  <c:v>2.2889305816135085E-2</c:v>
                </c:pt>
                <c:pt idx="5">
                  <c:v>3.5647279549718573E-2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789696"/>
        <c:axId val="209791232"/>
        <c:axId val="0"/>
      </c:bar3DChart>
      <c:catAx>
        <c:axId val="2097896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09791232"/>
        <c:crosses val="autoZero"/>
        <c:auto val="1"/>
        <c:lblAlgn val="ctr"/>
        <c:lblOffset val="100"/>
        <c:noMultiLvlLbl val="0"/>
      </c:catAx>
      <c:valAx>
        <c:axId val="209791232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209789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Quan vas decidir que faries aquests estudis?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3157894736842106E-2"/>
                  <c:y val="-8.130081300813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543859649122855E-2"/>
                  <c:y val="-8.130081300813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157894736842106E-2"/>
                  <c:y val="-1.2195121951219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157894736842025E-2"/>
                  <c:y val="-1.6260162601626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543859649122806E-2"/>
                  <c:y val="-8.130081300813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Gràfics!$AE$88:$AE$92</c:f>
              <c:strCache>
                <c:ptCount val="5"/>
                <c:pt idx="0">
                  <c:v>Des de sempre els he volgut fer</c:v>
                </c:pt>
                <c:pt idx="1">
                  <c:v>Ho vaig decidir en el moment de triar l'opció universitària</c:v>
                </c:pt>
                <c:pt idx="2">
                  <c:v>Ho vaig decidir durant l'ESO</c:v>
                </c:pt>
                <c:pt idx="3">
                  <c:v>Ho vaig decidir durant el Batxillerat / CFGS</c:v>
                </c:pt>
                <c:pt idx="4">
                  <c:v>Altres</c:v>
                </c:pt>
              </c:strCache>
            </c:strRef>
          </c:cat>
          <c:val>
            <c:numRef>
              <c:f>Gràfics!$AF$88:$AF$92</c:f>
              <c:numCache>
                <c:formatCode>0.0%</c:formatCode>
                <c:ptCount val="5"/>
                <c:pt idx="0">
                  <c:v>0.14821763602251406</c:v>
                </c:pt>
                <c:pt idx="1">
                  <c:v>0.19474671669793622</c:v>
                </c:pt>
                <c:pt idx="2">
                  <c:v>0.13358348968105066</c:v>
                </c:pt>
                <c:pt idx="3">
                  <c:v>0.47692307692307695</c:v>
                </c:pt>
                <c:pt idx="4">
                  <c:v>3.9399624765478425E-2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820288"/>
        <c:axId val="209842560"/>
        <c:axId val="0"/>
      </c:bar3DChart>
      <c:catAx>
        <c:axId val="209820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09842560"/>
        <c:crosses val="autoZero"/>
        <c:auto val="1"/>
        <c:lblAlgn val="ctr"/>
        <c:lblOffset val="100"/>
        <c:noMultiLvlLbl val="0"/>
      </c:catAx>
      <c:valAx>
        <c:axId val="209842560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20982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Per què has triat aquesta escola/facultat per cursar aquests estudis?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122807017543858E-2"/>
          <c:y val="0.12554347826086956"/>
          <c:w val="0.95175438596491213"/>
          <c:h val="0.45138651146867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Gràfics!$AF$103</c:f>
              <c:strCache>
                <c:ptCount val="1"/>
                <c:pt idx="0">
                  <c:v>% (*)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6.57894736842105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771929824561403E-3"/>
                  <c:y val="-1.0869565217391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1578947368421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77192982456148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157894736842106E-2"/>
                  <c:y val="-3.6231884057971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Gràfics!$AD$104:$AE$111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Gràfics!$AF$104:$AF$111</c:f>
              <c:numCache>
                <c:formatCode>0.0%</c:formatCode>
                <c:ptCount val="8"/>
                <c:pt idx="0">
                  <c:v>0.22851782363977485</c:v>
                </c:pt>
                <c:pt idx="1">
                  <c:v>0.31594746716697936</c:v>
                </c:pt>
                <c:pt idx="2">
                  <c:v>0.1050656660412758</c:v>
                </c:pt>
                <c:pt idx="3">
                  <c:v>0.24315196998123828</c:v>
                </c:pt>
                <c:pt idx="4">
                  <c:v>0.11707317073170732</c:v>
                </c:pt>
                <c:pt idx="5">
                  <c:v>0.27617260787992498</c:v>
                </c:pt>
                <c:pt idx="6">
                  <c:v>0.13320825515947468</c:v>
                </c:pt>
                <c:pt idx="7">
                  <c:v>6.4915572232645408E-2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695488"/>
        <c:axId val="209697024"/>
        <c:axId val="0"/>
      </c:bar3DChart>
      <c:catAx>
        <c:axId val="2096954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s-ES"/>
          </a:p>
        </c:txPr>
        <c:crossAx val="209697024"/>
        <c:crosses val="autoZero"/>
        <c:auto val="1"/>
        <c:lblAlgn val="ctr"/>
        <c:lblOffset val="100"/>
        <c:noMultiLvlLbl val="0"/>
      </c:catAx>
      <c:valAx>
        <c:axId val="209697024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209695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Has participat en activitats de promoció dels estudis de la UPC?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6.5789473684210523E-3"/>
                  <c:y val="0.159420289855072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26449275362318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543859649122806E-2"/>
                  <c:y val="3.985507246376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Gràfics!$AE$123:$AE$125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Ns/Nc</c:v>
                </c:pt>
              </c:strCache>
            </c:strRef>
          </c:cat>
          <c:val>
            <c:numRef>
              <c:f>Gràfics!$AF$123:$AF$125</c:f>
              <c:numCache>
                <c:formatCode>0.00%</c:formatCode>
                <c:ptCount val="3"/>
                <c:pt idx="0">
                  <c:v>0.29380863039399624</c:v>
                </c:pt>
                <c:pt idx="1">
                  <c:v>0.65440900562851778</c:v>
                </c:pt>
                <c:pt idx="2">
                  <c:v>5.178236397748593E-2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871616"/>
        <c:axId val="209873152"/>
        <c:axId val="0"/>
      </c:bar3DChart>
      <c:catAx>
        <c:axId val="209871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09873152"/>
        <c:crosses val="autoZero"/>
        <c:auto val="1"/>
        <c:lblAlgn val="ctr"/>
        <c:lblOffset val="100"/>
        <c:noMultiLvlLbl val="0"/>
      </c:catAx>
      <c:valAx>
        <c:axId val="209873152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20987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accent1"/>
                </a:solidFill>
              </a:defRPr>
            </a:pPr>
            <a:r>
              <a:rPr lang="es-ES" sz="1400">
                <a:solidFill>
                  <a:schemeClr val="accent1"/>
                </a:solidFill>
              </a:rPr>
              <a:t>(*) Activitats d'orientació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535087719298246E-2"/>
          <c:y val="0.18659432814800589"/>
          <c:w val="0.91337719298245612"/>
          <c:h val="0.5096383074066961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Gràfics!$AF$142:$AF$150</c:f>
              <c:strCache>
                <c:ptCount val="9"/>
                <c:pt idx="0">
                  <c:v>Jornada de Portes Obertes o visites a Campus i centres de Barcelona</c:v>
                </c:pt>
                <c:pt idx="1">
                  <c:v>Jornada de Portes Obertes o visites a Campus i centres de Baix Llobregat (Castelldefels)</c:v>
                </c:pt>
                <c:pt idx="2">
                  <c:v>Jornada de Portes Obertes o visites al Campus de Manresa</c:v>
                </c:pt>
                <c:pt idx="3">
                  <c:v>Jornada de Portes Obertes o visites al Campus de Sant Cugat del Vallès</c:v>
                </c:pt>
                <c:pt idx="4">
                  <c:v>Jornada de Portes Obertes o visites a Campus i centres de Terrassa</c:v>
                </c:pt>
                <c:pt idx="5">
                  <c:v>Jornada de Portes obertes o visites al Campus de Vilanova i la Geltrú</c:v>
                </c:pt>
                <c:pt idx="6">
                  <c:v>Saló de l'Ensenyament o altres fires</c:v>
                </c:pt>
                <c:pt idx="7">
                  <c:v>Sessions informatives de professorat de la UPC al meu centre de secundària</c:v>
                </c:pt>
                <c:pt idx="8">
                  <c:v>Altres</c:v>
                </c:pt>
              </c:strCache>
            </c:strRef>
          </c:cat>
          <c:val>
            <c:numRef>
              <c:f>Gràfics!$AG$142:$AG$150</c:f>
              <c:numCache>
                <c:formatCode>0.00%</c:formatCode>
                <c:ptCount val="9"/>
                <c:pt idx="0">
                  <c:v>0.36641221374045801</c:v>
                </c:pt>
                <c:pt idx="1">
                  <c:v>2.9686174724342665E-2</c:v>
                </c:pt>
                <c:pt idx="2">
                  <c:v>2.7141645462256149E-2</c:v>
                </c:pt>
                <c:pt idx="3">
                  <c:v>1.6115351993214587E-2</c:v>
                </c:pt>
                <c:pt idx="4">
                  <c:v>0.1620016963528414</c:v>
                </c:pt>
                <c:pt idx="5">
                  <c:v>2.7989821882951654E-2</c:v>
                </c:pt>
                <c:pt idx="6">
                  <c:v>0.28074639525021206</c:v>
                </c:pt>
                <c:pt idx="7">
                  <c:v>7.2094995759117902E-2</c:v>
                </c:pt>
                <c:pt idx="8">
                  <c:v>1.7811704834605598E-2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6344575678040313"/>
          <c:y val="0.75116324001166457"/>
          <c:w val="0.73421959755030664"/>
          <c:h val="0.22105898221055667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Quins canals has utilitzat per informar-te?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8419248728461357E-3"/>
                  <c:y val="-9.74212019730734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78923316379485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419248728461357E-3"/>
                  <c:y val="-3.2473733991024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7365414547435584E-3"/>
                  <c:y val="-3.2473733991024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73654145474362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6838497456922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6838497456922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78923316379484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Gràfics!$AE$162:$AE$169</c:f>
              <c:strCache>
                <c:ptCount val="8"/>
                <c:pt idx="0">
                  <c:v>Web de la UPC</c:v>
                </c:pt>
                <c:pt idx="1">
                  <c:v>Web de les escoles i facultats de la UPC</c:v>
                </c:pt>
                <c:pt idx="2">
                  <c:v>Facebook (Jo també vull estudiar a la UPC)</c:v>
                </c:pt>
                <c:pt idx="3">
                  <c:v>Cercadors (Google, Yahoo, altres)</c:v>
                </c:pt>
                <c:pt idx="4">
                  <c:v>Portals educatius</c:v>
                </c:pt>
                <c:pt idx="5">
                  <c:v>Guies informatives dels estudis de la UPC</c:v>
                </c:pt>
                <c:pt idx="6">
                  <c:v>Consultes al servei d'informació de la UPC</c:v>
                </c:pt>
                <c:pt idx="7">
                  <c:v>Altres</c:v>
                </c:pt>
              </c:strCache>
            </c:strRef>
          </c:cat>
          <c:val>
            <c:numRef>
              <c:f>Gràfics!$AF$162:$AF$169</c:f>
              <c:numCache>
                <c:formatCode>0.00%</c:formatCode>
                <c:ptCount val="8"/>
                <c:pt idx="0">
                  <c:v>0.83939962476547847</c:v>
                </c:pt>
                <c:pt idx="1">
                  <c:v>0.30956848030018763</c:v>
                </c:pt>
                <c:pt idx="2">
                  <c:v>6.3789868667917443E-2</c:v>
                </c:pt>
                <c:pt idx="3">
                  <c:v>0.24690431519699813</c:v>
                </c:pt>
                <c:pt idx="4">
                  <c:v>0.12082551594746717</c:v>
                </c:pt>
                <c:pt idx="5">
                  <c:v>0.15684803001876171</c:v>
                </c:pt>
                <c:pt idx="6">
                  <c:v>7.9549718574108821E-2</c:v>
                </c:pt>
                <c:pt idx="7">
                  <c:v>3.5647279549718573E-2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998976"/>
        <c:axId val="210000512"/>
        <c:axId val="0"/>
      </c:bar3DChart>
      <c:catAx>
        <c:axId val="209998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10000512"/>
        <c:crosses val="autoZero"/>
        <c:auto val="1"/>
        <c:lblAlgn val="ctr"/>
        <c:lblOffset val="100"/>
        <c:noMultiLvlLbl val="0"/>
      </c:catAx>
      <c:valAx>
        <c:axId val="210000512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209998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Per graduar-te a la UPC hauràs d'acreditar la competència en una tercera llengua. Disposes d'algun d'aquests certificats d'anglès de nivell B2.2?</a:t>
            </a: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8351563730015734E-3"/>
                  <c:y val="-1.0471204188481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670312746003114E-2"/>
                  <c:y val="-3.490401396160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670312746003149E-2"/>
                  <c:y val="-1.0471204188481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560416994670792E-2"/>
                  <c:y val="-3.490401396160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670312746003149E-2"/>
                  <c:y val="-1.0471204188481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3615364870337005E-2"/>
                  <c:y val="-6.9808027923211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Gràfics!$AA$183:$AA$187</c:f>
              <c:strCache>
                <c:ptCount val="5"/>
                <c:pt idx="0">
                  <c:v>Escola Oficial d'Idiomes: Curs de Nivell 5 o Certificat Avançat 2</c:v>
                </c:pt>
                <c:pt idx="1">
                  <c:v>British Council: Curs First Certificate</c:v>
                </c:pt>
                <c:pt idx="2">
                  <c:v>Cambridge: First Certificate in English (FCE)</c:v>
                </c:pt>
                <c:pt idx="3">
                  <c:v>Altres</c:v>
                </c:pt>
                <c:pt idx="4">
                  <c:v>No disposo de cap d'aquests certificats</c:v>
                </c:pt>
              </c:strCache>
            </c:strRef>
          </c:cat>
          <c:val>
            <c:numRef>
              <c:f>Gràfics!$AB$183:$AB$187</c:f>
              <c:numCache>
                <c:formatCode>0.0%</c:formatCode>
                <c:ptCount val="5"/>
                <c:pt idx="0">
                  <c:v>3.7898686679174481E-2</c:v>
                </c:pt>
                <c:pt idx="1">
                  <c:v>2.1763602251407131E-2</c:v>
                </c:pt>
                <c:pt idx="2">
                  <c:v>0.2052532833020638</c:v>
                </c:pt>
                <c:pt idx="3">
                  <c:v>3.9399624765478425E-2</c:v>
                </c:pt>
                <c:pt idx="4">
                  <c:v>0.67692307692307696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029568"/>
        <c:axId val="210322176"/>
        <c:axId val="0"/>
      </c:bar3DChart>
      <c:catAx>
        <c:axId val="21002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322176"/>
        <c:crosses val="autoZero"/>
        <c:auto val="1"/>
        <c:lblAlgn val="ctr"/>
        <c:lblOffset val="100"/>
        <c:noMultiLvlLbl val="0"/>
      </c:catAx>
      <c:valAx>
        <c:axId val="210322176"/>
        <c:scaling>
          <c:orientation val="minMax"/>
          <c:max val="0.9"/>
        </c:scaling>
        <c:delete val="1"/>
        <c:axPos val="l"/>
        <c:numFmt formatCode="0.0%" sourceLinked="1"/>
        <c:majorTickMark val="out"/>
        <c:minorTickMark val="none"/>
        <c:tickLblPos val="nextTo"/>
        <c:crossAx val="21002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688</xdr:row>
      <xdr:rowOff>133350</xdr:rowOff>
    </xdr:from>
    <xdr:to>
      <xdr:col>1</xdr:col>
      <xdr:colOff>704850</xdr:colOff>
      <xdr:row>688</xdr:row>
      <xdr:rowOff>133350</xdr:rowOff>
    </xdr:to>
    <xdr:cxnSp macro="">
      <xdr:nvCxnSpPr>
        <xdr:cNvPr id="2" name="Connector recte 1"/>
        <xdr:cNvCxnSpPr/>
      </xdr:nvCxnSpPr>
      <xdr:spPr>
        <a:xfrm>
          <a:off x="609600" y="146713575"/>
          <a:ext cx="438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693</xdr:row>
      <xdr:rowOff>123825</xdr:rowOff>
    </xdr:from>
    <xdr:to>
      <xdr:col>3</xdr:col>
      <xdr:colOff>19050</xdr:colOff>
      <xdr:row>693</xdr:row>
      <xdr:rowOff>123825</xdr:rowOff>
    </xdr:to>
    <xdr:cxnSp macro="">
      <xdr:nvCxnSpPr>
        <xdr:cNvPr id="3" name="Connector de fletxa recta 2"/>
        <xdr:cNvCxnSpPr/>
      </xdr:nvCxnSpPr>
      <xdr:spPr>
        <a:xfrm>
          <a:off x="590550" y="147789900"/>
          <a:ext cx="12001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688</xdr:row>
      <xdr:rowOff>133352</xdr:rowOff>
    </xdr:from>
    <xdr:to>
      <xdr:col>1</xdr:col>
      <xdr:colOff>266702</xdr:colOff>
      <xdr:row>693</xdr:row>
      <xdr:rowOff>123825</xdr:rowOff>
    </xdr:to>
    <xdr:cxnSp macro="">
      <xdr:nvCxnSpPr>
        <xdr:cNvPr id="4" name="Connector recte 3"/>
        <xdr:cNvCxnSpPr/>
      </xdr:nvCxnSpPr>
      <xdr:spPr>
        <a:xfrm flipH="1">
          <a:off x="609600" y="146713577"/>
          <a:ext cx="2" cy="10763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12</xdr:col>
      <xdr:colOff>9525</xdr:colOff>
      <xdr:row>21</xdr:row>
      <xdr:rowOff>76200</xdr:rowOff>
    </xdr:to>
    <xdr:graphicFrame macro="">
      <xdr:nvGraphicFramePr>
        <xdr:cNvPr id="3" name="Gràfic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</xdr:row>
      <xdr:rowOff>0</xdr:rowOff>
    </xdr:from>
    <xdr:to>
      <xdr:col>12</xdr:col>
      <xdr:colOff>19050</xdr:colOff>
      <xdr:row>39</xdr:row>
      <xdr:rowOff>76200</xdr:rowOff>
    </xdr:to>
    <xdr:graphicFrame macro="">
      <xdr:nvGraphicFramePr>
        <xdr:cNvPr id="10" name="Gràfic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600075</xdr:colOff>
      <xdr:row>40</xdr:row>
      <xdr:rowOff>76200</xdr:rowOff>
    </xdr:from>
    <xdr:to>
      <xdr:col>12</xdr:col>
      <xdr:colOff>28575</xdr:colOff>
      <xdr:row>56</xdr:row>
      <xdr:rowOff>152400</xdr:rowOff>
    </xdr:to>
    <xdr:graphicFrame macro="">
      <xdr:nvGraphicFramePr>
        <xdr:cNvPr id="17" name="Gràfic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600075</xdr:colOff>
      <xdr:row>58</xdr:row>
      <xdr:rowOff>0</xdr:rowOff>
    </xdr:from>
    <xdr:to>
      <xdr:col>12</xdr:col>
      <xdr:colOff>38100</xdr:colOff>
      <xdr:row>74</xdr:row>
      <xdr:rowOff>76200</xdr:rowOff>
    </xdr:to>
    <xdr:graphicFrame macro="">
      <xdr:nvGraphicFramePr>
        <xdr:cNvPr id="21" name="Gràfic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9525</xdr:colOff>
      <xdr:row>75</xdr:row>
      <xdr:rowOff>57150</xdr:rowOff>
    </xdr:from>
    <xdr:to>
      <xdr:col>12</xdr:col>
      <xdr:colOff>38100</xdr:colOff>
      <xdr:row>93</xdr:row>
      <xdr:rowOff>133350</xdr:rowOff>
    </xdr:to>
    <xdr:graphicFrame macro="">
      <xdr:nvGraphicFramePr>
        <xdr:cNvPr id="22" name="Gràfic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97</xdr:row>
      <xdr:rowOff>0</xdr:rowOff>
    </xdr:from>
    <xdr:to>
      <xdr:col>12</xdr:col>
      <xdr:colOff>57150</xdr:colOff>
      <xdr:row>115</xdr:row>
      <xdr:rowOff>76200</xdr:rowOff>
    </xdr:to>
    <xdr:graphicFrame macro="">
      <xdr:nvGraphicFramePr>
        <xdr:cNvPr id="26" name="Gràfic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504825</xdr:colOff>
      <xdr:row>118</xdr:row>
      <xdr:rowOff>28575</xdr:rowOff>
    </xdr:from>
    <xdr:to>
      <xdr:col>13</xdr:col>
      <xdr:colOff>200025</xdr:colOff>
      <xdr:row>134</xdr:row>
      <xdr:rowOff>104775</xdr:rowOff>
    </xdr:to>
    <xdr:graphicFrame macro="">
      <xdr:nvGraphicFramePr>
        <xdr:cNvPr id="29" name="Gràfic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428627</xdr:colOff>
      <xdr:row>136</xdr:row>
      <xdr:rowOff>47624</xdr:rowOff>
    </xdr:from>
    <xdr:to>
      <xdr:col>12</xdr:col>
      <xdr:colOff>228601</xdr:colOff>
      <xdr:row>156</xdr:row>
      <xdr:rowOff>148477</xdr:rowOff>
    </xdr:to>
    <xdr:graphicFrame macro="">
      <xdr:nvGraphicFramePr>
        <xdr:cNvPr id="32" name="Gràfic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276225</xdr:colOff>
      <xdr:row>112</xdr:row>
      <xdr:rowOff>133350</xdr:rowOff>
    </xdr:from>
    <xdr:to>
      <xdr:col>2</xdr:col>
      <xdr:colOff>600075</xdr:colOff>
      <xdr:row>112</xdr:row>
      <xdr:rowOff>134938</xdr:rowOff>
    </xdr:to>
    <xdr:cxnSp macro="">
      <xdr:nvCxnSpPr>
        <xdr:cNvPr id="33" name="Connector recte 32"/>
        <xdr:cNvCxnSpPr/>
      </xdr:nvCxnSpPr>
      <xdr:spPr>
        <a:xfrm>
          <a:off x="1495425" y="22078950"/>
          <a:ext cx="323850" cy="1588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112</xdr:row>
      <xdr:rowOff>133350</xdr:rowOff>
    </xdr:from>
    <xdr:to>
      <xdr:col>2</xdr:col>
      <xdr:colOff>276226</xdr:colOff>
      <xdr:row>121</xdr:row>
      <xdr:rowOff>123821</xdr:rowOff>
    </xdr:to>
    <xdr:cxnSp macro="">
      <xdr:nvCxnSpPr>
        <xdr:cNvPr id="34" name="Connector recte 33"/>
        <xdr:cNvCxnSpPr/>
      </xdr:nvCxnSpPr>
      <xdr:spPr>
        <a:xfrm rot="16200000" flipH="1">
          <a:off x="642940" y="22931435"/>
          <a:ext cx="1704971" cy="1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121</xdr:row>
      <xdr:rowOff>114300</xdr:rowOff>
    </xdr:from>
    <xdr:to>
      <xdr:col>3</xdr:col>
      <xdr:colOff>495300</xdr:colOff>
      <xdr:row>121</xdr:row>
      <xdr:rowOff>115888</xdr:rowOff>
    </xdr:to>
    <xdr:cxnSp macro="">
      <xdr:nvCxnSpPr>
        <xdr:cNvPr id="35" name="Connector de fletxa recta 34"/>
        <xdr:cNvCxnSpPr/>
      </xdr:nvCxnSpPr>
      <xdr:spPr>
        <a:xfrm>
          <a:off x="1495425" y="23774400"/>
          <a:ext cx="828675" cy="1588"/>
        </a:xfrm>
        <a:prstGeom prst="straightConnector1">
          <a:avLst/>
        </a:prstGeom>
        <a:ln>
          <a:solidFill>
            <a:schemeClr val="accent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442913</xdr:colOff>
      <xdr:row>158</xdr:row>
      <xdr:rowOff>66675</xdr:rowOff>
    </xdr:from>
    <xdr:to>
      <xdr:col>12</xdr:col>
      <xdr:colOff>228601</xdr:colOff>
      <xdr:row>177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52386</xdr:colOff>
      <xdr:row>4</xdr:row>
      <xdr:rowOff>85724</xdr:rowOff>
    </xdr:from>
    <xdr:to>
      <xdr:col>11</xdr:col>
      <xdr:colOff>47625</xdr:colOff>
      <xdr:row>20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52386</xdr:colOff>
      <xdr:row>26</xdr:row>
      <xdr:rowOff>114299</xdr:rowOff>
    </xdr:from>
    <xdr:to>
      <xdr:col>11</xdr:col>
      <xdr:colOff>76199</xdr:colOff>
      <xdr:row>44</xdr:row>
      <xdr:rowOff>123824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33337</xdr:colOff>
      <xdr:row>50</xdr:row>
      <xdr:rowOff>152400</xdr:rowOff>
    </xdr:from>
    <xdr:to>
      <xdr:col>11</xdr:col>
      <xdr:colOff>85725</xdr:colOff>
      <xdr:row>68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42862</xdr:colOff>
      <xdr:row>73</xdr:row>
      <xdr:rowOff>133350</xdr:rowOff>
    </xdr:from>
    <xdr:to>
      <xdr:col>11</xdr:col>
      <xdr:colOff>95250</xdr:colOff>
      <xdr:row>91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23812</xdr:colOff>
      <xdr:row>98</xdr:row>
      <xdr:rowOff>28574</xdr:rowOff>
    </xdr:from>
    <xdr:to>
      <xdr:col>11</xdr:col>
      <xdr:colOff>285750</xdr:colOff>
      <xdr:row>115</xdr:row>
      <xdr:rowOff>180975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33336</xdr:colOff>
      <xdr:row>123</xdr:row>
      <xdr:rowOff>104774</xdr:rowOff>
    </xdr:from>
    <xdr:to>
      <xdr:col>11</xdr:col>
      <xdr:colOff>152399</xdr:colOff>
      <xdr:row>141</xdr:row>
      <xdr:rowOff>114299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542925</xdr:colOff>
      <xdr:row>141</xdr:row>
      <xdr:rowOff>123825</xdr:rowOff>
    </xdr:from>
    <xdr:to>
      <xdr:col>3</xdr:col>
      <xdr:colOff>542925</xdr:colOff>
      <xdr:row>145</xdr:row>
      <xdr:rowOff>95250</xdr:rowOff>
    </xdr:to>
    <xdr:cxnSp macro="">
      <xdr:nvCxnSpPr>
        <xdr:cNvPr id="9" name="8 Conector recto"/>
        <xdr:cNvCxnSpPr/>
      </xdr:nvCxnSpPr>
      <xdr:spPr>
        <a:xfrm>
          <a:off x="1847850" y="27908250"/>
          <a:ext cx="0" cy="733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145</xdr:row>
      <xdr:rowOff>114300</xdr:rowOff>
    </xdr:from>
    <xdr:to>
      <xdr:col>4</xdr:col>
      <xdr:colOff>9525</xdr:colOff>
      <xdr:row>145</xdr:row>
      <xdr:rowOff>114300</xdr:rowOff>
    </xdr:to>
    <xdr:cxnSp macro="">
      <xdr:nvCxnSpPr>
        <xdr:cNvPr id="12" name="11 Conector recto de flecha"/>
        <xdr:cNvCxnSpPr/>
      </xdr:nvCxnSpPr>
      <xdr:spPr>
        <a:xfrm>
          <a:off x="1838325" y="28660725"/>
          <a:ext cx="238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146</xdr:row>
      <xdr:rowOff>95249</xdr:rowOff>
    </xdr:from>
    <xdr:to>
      <xdr:col>9</xdr:col>
      <xdr:colOff>323850</xdr:colOff>
      <xdr:row>163</xdr:row>
      <xdr:rowOff>85724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438150</xdr:colOff>
      <xdr:row>146</xdr:row>
      <xdr:rowOff>85724</xdr:rowOff>
    </xdr:from>
    <xdr:to>
      <xdr:col>16</xdr:col>
      <xdr:colOff>123825</xdr:colOff>
      <xdr:row>163</xdr:row>
      <xdr:rowOff>133349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33336</xdr:colOff>
      <xdr:row>166</xdr:row>
      <xdr:rowOff>123824</xdr:rowOff>
    </xdr:from>
    <xdr:to>
      <xdr:col>11</xdr:col>
      <xdr:colOff>285749</xdr:colOff>
      <xdr:row>185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736"/>
  <sheetViews>
    <sheetView showGridLines="0" tabSelected="1" zoomScaleNormal="100" workbookViewId="0"/>
  </sheetViews>
  <sheetFormatPr baseColWidth="10" defaultColWidth="9.140625" defaultRowHeight="12.75" x14ac:dyDescent="0.2"/>
  <cols>
    <col min="1" max="1" width="5.140625" style="4" customWidth="1"/>
    <col min="2" max="6" width="10.7109375" style="4" customWidth="1"/>
    <col min="7" max="7" width="12" style="4" bestFit="1" customWidth="1"/>
    <col min="8" max="8" width="11.5703125" style="4" customWidth="1"/>
    <col min="9" max="9" width="10.7109375" style="4" customWidth="1"/>
    <col min="10" max="10" width="11.5703125" style="4" customWidth="1"/>
    <col min="11" max="15" width="10.7109375" style="4" customWidth="1"/>
    <col min="16" max="16" width="11.5703125" style="4" customWidth="1"/>
    <col min="17" max="17" width="10.7109375" style="4" customWidth="1"/>
    <col min="18" max="18" width="11.5703125" style="4" customWidth="1"/>
    <col min="19" max="19" width="10.7109375" style="4" customWidth="1"/>
    <col min="20" max="20" width="11.5703125" style="4" customWidth="1"/>
    <col min="21" max="21" width="10.7109375" style="4" customWidth="1"/>
    <col min="22" max="22" width="11.5703125" style="4" customWidth="1"/>
    <col min="23" max="23" width="10.7109375" style="4" customWidth="1"/>
    <col min="24" max="24" width="11.5703125" style="4" customWidth="1"/>
    <col min="25" max="25" width="10.7109375" style="4" customWidth="1"/>
    <col min="26" max="26" width="11.5703125" style="4" customWidth="1"/>
    <col min="27" max="27" width="10.7109375" style="4" customWidth="1"/>
    <col min="28" max="28" width="11.5703125" style="4" customWidth="1"/>
    <col min="29" max="29" width="10.7109375" style="4" customWidth="1"/>
    <col min="30" max="30" width="11.5703125" style="4" customWidth="1"/>
    <col min="31" max="31" width="10.7109375" style="4" customWidth="1"/>
    <col min="32" max="32" width="14.140625" style="4" customWidth="1"/>
    <col min="33" max="35" width="10.7109375" style="4" customWidth="1"/>
    <col min="36" max="16384" width="9.140625" style="4"/>
  </cols>
  <sheetData>
    <row r="2" spans="1:32" ht="45.75" customHeight="1" x14ac:dyDescent="0.2">
      <c r="A2" s="1"/>
      <c r="B2" s="111" t="s">
        <v>90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2"/>
      <c r="Q2" s="2"/>
      <c r="R2" s="3"/>
    </row>
    <row r="3" spans="1:32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3" customFormat="1" ht="36.75" customHeight="1" x14ac:dyDescent="0.2">
      <c r="A4" s="1"/>
      <c r="B4" s="1"/>
      <c r="C4" s="1"/>
      <c r="D4" s="112" t="s">
        <v>130</v>
      </c>
      <c r="E4" s="112"/>
      <c r="F4" s="112"/>
      <c r="G4" s="112"/>
      <c r="H4" s="112"/>
      <c r="I4" s="112"/>
      <c r="J4" s="112"/>
      <c r="K4" s="112"/>
      <c r="L4" s="112"/>
      <c r="M4" s="5"/>
      <c r="N4" s="5"/>
      <c r="O4" s="6"/>
      <c r="P4" s="6"/>
      <c r="Q4" s="6"/>
    </row>
    <row r="6" spans="1:32" s="1" customFormat="1" ht="29.25" customHeight="1" x14ac:dyDescent="0.2">
      <c r="B6" s="22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32" ht="18" customHeight="1" x14ac:dyDescent="0.2"/>
    <row r="9" spans="1:32" ht="19.5" customHeight="1" x14ac:dyDescent="0.2">
      <c r="C9" s="105" t="s">
        <v>1</v>
      </c>
      <c r="D9" s="106"/>
      <c r="E9" s="106"/>
      <c r="F9" s="107"/>
      <c r="G9" s="7"/>
    </row>
    <row r="10" spans="1:32" ht="19.5" customHeight="1" x14ac:dyDescent="0.2">
      <c r="C10" s="83" t="s">
        <v>2</v>
      </c>
      <c r="D10" s="25" t="s">
        <v>3</v>
      </c>
      <c r="E10" s="83" t="s">
        <v>4</v>
      </c>
      <c r="F10" s="25" t="s">
        <v>3</v>
      </c>
      <c r="G10" s="24" t="s">
        <v>5</v>
      </c>
      <c r="H10" s="25" t="s">
        <v>3</v>
      </c>
    </row>
    <row r="11" spans="1:32" ht="19.5" customHeight="1" x14ac:dyDescent="0.2">
      <c r="C11" s="87">
        <v>2005</v>
      </c>
      <c r="D11" s="9">
        <f>C11/G11</f>
        <v>0.75234521575984992</v>
      </c>
      <c r="E11" s="8">
        <v>660</v>
      </c>
      <c r="F11" s="9">
        <f>E11/G11</f>
        <v>0.24765478424015008</v>
      </c>
      <c r="G11" s="86">
        <f>SUM(C11,E11)</f>
        <v>2665</v>
      </c>
      <c r="H11" s="10">
        <f>G11/G11</f>
        <v>1</v>
      </c>
    </row>
    <row r="12" spans="1:32" ht="18" customHeight="1" x14ac:dyDescent="0.2">
      <c r="B12" s="11"/>
      <c r="C12" s="84"/>
      <c r="D12" s="84"/>
      <c r="E12" s="84"/>
      <c r="F12" s="84"/>
      <c r="G12" s="84"/>
    </row>
    <row r="13" spans="1:32" ht="18" customHeight="1" x14ac:dyDescent="0.2">
      <c r="B13" s="11"/>
    </row>
    <row r="14" spans="1:32" ht="18" customHeight="1" x14ac:dyDescent="0.2">
      <c r="B14" s="11"/>
    </row>
    <row r="15" spans="1:32" ht="19.5" customHeight="1" x14ac:dyDescent="0.2">
      <c r="C15" s="105" t="s">
        <v>7</v>
      </c>
      <c r="D15" s="106"/>
      <c r="E15" s="106"/>
      <c r="F15" s="106"/>
      <c r="G15" s="106"/>
      <c r="H15" s="107"/>
      <c r="I15" s="7"/>
      <c r="J15" s="7"/>
    </row>
    <row r="16" spans="1:32" ht="19.5" customHeight="1" x14ac:dyDescent="0.2">
      <c r="C16" s="83" t="s">
        <v>8</v>
      </c>
      <c r="D16" s="25" t="s">
        <v>3</v>
      </c>
      <c r="E16" s="83" t="s">
        <v>9</v>
      </c>
      <c r="F16" s="25" t="s">
        <v>3</v>
      </c>
      <c r="G16" s="83" t="s">
        <v>10</v>
      </c>
      <c r="H16" s="25" t="s">
        <v>3</v>
      </c>
      <c r="I16" s="35" t="s">
        <v>5</v>
      </c>
      <c r="J16" s="25" t="s">
        <v>3</v>
      </c>
    </row>
    <row r="17" spans="3:10" ht="19.5" customHeight="1" x14ac:dyDescent="0.2">
      <c r="C17" s="87">
        <v>2243</v>
      </c>
      <c r="D17" s="9">
        <f>C17/I17</f>
        <v>0.84165103189493429</v>
      </c>
      <c r="E17" s="8">
        <v>341</v>
      </c>
      <c r="F17" s="9">
        <f>E17/I17</f>
        <v>0.12795497185741089</v>
      </c>
      <c r="G17" s="8">
        <v>81</v>
      </c>
      <c r="H17" s="9">
        <f>G17/I17</f>
        <v>3.0393996247654785E-2</v>
      </c>
      <c r="I17" s="86">
        <f>SUM(C17,E17,G17)</f>
        <v>2665</v>
      </c>
      <c r="J17" s="10">
        <f>I17/I17</f>
        <v>1</v>
      </c>
    </row>
    <row r="18" spans="3:10" ht="12.75" customHeight="1" x14ac:dyDescent="0.2"/>
    <row r="19" spans="3:10" ht="12.75" customHeight="1" x14ac:dyDescent="0.2">
      <c r="C19" s="12" t="s">
        <v>11</v>
      </c>
    </row>
    <row r="20" spans="3:10" ht="22.5" customHeight="1" x14ac:dyDescent="0.2"/>
    <row r="21" spans="3:10" ht="19.5" customHeight="1" x14ac:dyDescent="0.2">
      <c r="C21" s="108" t="s">
        <v>62</v>
      </c>
      <c r="D21" s="109"/>
      <c r="E21" s="109"/>
      <c r="F21" s="109"/>
      <c r="G21" s="110"/>
      <c r="H21" s="67" t="s">
        <v>12</v>
      </c>
      <c r="I21" s="68" t="s">
        <v>3</v>
      </c>
    </row>
    <row r="22" spans="3:10" s="1" customFormat="1" ht="16.5" customHeight="1" x14ac:dyDescent="0.2">
      <c r="C22" s="99" t="s">
        <v>131</v>
      </c>
      <c r="D22" s="100"/>
      <c r="E22" s="100"/>
      <c r="F22" s="100"/>
      <c r="G22" s="101"/>
      <c r="H22" s="69">
        <v>5</v>
      </c>
      <c r="I22" s="70">
        <f>H22/H642</f>
        <v>1.876172607879925E-3</v>
      </c>
    </row>
    <row r="23" spans="3:10" s="1" customFormat="1" ht="16.5" customHeight="1" x14ac:dyDescent="0.2">
      <c r="C23" s="99" t="s">
        <v>132</v>
      </c>
      <c r="D23" s="100"/>
      <c r="E23" s="100"/>
      <c r="F23" s="100"/>
      <c r="G23" s="101"/>
      <c r="H23" s="69">
        <v>5</v>
      </c>
      <c r="I23" s="70">
        <f>H23/H642</f>
        <v>1.876172607879925E-3</v>
      </c>
    </row>
    <row r="24" spans="3:10" ht="16.5" customHeight="1" x14ac:dyDescent="0.2">
      <c r="C24" s="99" t="s">
        <v>133</v>
      </c>
      <c r="D24" s="100"/>
      <c r="E24" s="100"/>
      <c r="F24" s="100"/>
      <c r="G24" s="101"/>
      <c r="H24" s="69">
        <v>3</v>
      </c>
      <c r="I24" s="70">
        <f>H24/H642</f>
        <v>1.125703564727955E-3</v>
      </c>
    </row>
    <row r="25" spans="3:10" s="13" customFormat="1" ht="16.5" customHeight="1" x14ac:dyDescent="0.25">
      <c r="C25" s="99" t="s">
        <v>134</v>
      </c>
      <c r="D25" s="100"/>
      <c r="E25" s="100"/>
      <c r="F25" s="100"/>
      <c r="G25" s="101"/>
      <c r="H25" s="69">
        <v>2</v>
      </c>
      <c r="I25" s="70">
        <f>H25/H642</f>
        <v>7.5046904315196998E-4</v>
      </c>
    </row>
    <row r="26" spans="3:10" s="13" customFormat="1" ht="16.5" customHeight="1" x14ac:dyDescent="0.25">
      <c r="C26" s="99" t="s">
        <v>135</v>
      </c>
      <c r="D26" s="100"/>
      <c r="E26" s="100"/>
      <c r="F26" s="100"/>
      <c r="G26" s="101"/>
      <c r="H26" s="69">
        <v>2</v>
      </c>
      <c r="I26" s="70">
        <f>H26/H642</f>
        <v>7.5046904315196998E-4</v>
      </c>
    </row>
    <row r="27" spans="3:10" s="13" customFormat="1" ht="16.5" customHeight="1" x14ac:dyDescent="0.25">
      <c r="C27" s="99" t="s">
        <v>136</v>
      </c>
      <c r="D27" s="100"/>
      <c r="E27" s="100"/>
      <c r="F27" s="100"/>
      <c r="G27" s="101"/>
      <c r="H27" s="69">
        <v>1</v>
      </c>
      <c r="I27" s="98">
        <f>H27/H642</f>
        <v>3.7523452157598499E-4</v>
      </c>
    </row>
    <row r="28" spans="3:10" s="13" customFormat="1" ht="16.5" customHeight="1" x14ac:dyDescent="0.25">
      <c r="C28" s="99" t="s">
        <v>91</v>
      </c>
      <c r="D28" s="100"/>
      <c r="E28" s="100"/>
      <c r="F28" s="100"/>
      <c r="G28" s="101"/>
      <c r="H28" s="69">
        <v>9</v>
      </c>
      <c r="I28" s="70">
        <f>H28/H642</f>
        <v>3.3771106941838649E-3</v>
      </c>
    </row>
    <row r="29" spans="3:10" s="13" customFormat="1" ht="16.5" customHeight="1" x14ac:dyDescent="0.25">
      <c r="C29" s="99" t="s">
        <v>137</v>
      </c>
      <c r="D29" s="100"/>
      <c r="E29" s="100"/>
      <c r="F29" s="100"/>
      <c r="G29" s="101"/>
      <c r="H29" s="69">
        <v>1</v>
      </c>
      <c r="I29" s="98">
        <f>H29/H642</f>
        <v>3.7523452157598499E-4</v>
      </c>
    </row>
    <row r="30" spans="3:10" s="13" customFormat="1" ht="16.5" customHeight="1" x14ac:dyDescent="0.25">
      <c r="C30" s="99" t="s">
        <v>138</v>
      </c>
      <c r="D30" s="100"/>
      <c r="E30" s="100"/>
      <c r="F30" s="100"/>
      <c r="G30" s="101"/>
      <c r="H30" s="69">
        <v>3</v>
      </c>
      <c r="I30" s="70">
        <f>H30/H642</f>
        <v>1.125703564727955E-3</v>
      </c>
    </row>
    <row r="31" spans="3:10" s="13" customFormat="1" ht="16.5" customHeight="1" x14ac:dyDescent="0.25">
      <c r="C31" s="99" t="s">
        <v>92</v>
      </c>
      <c r="D31" s="100"/>
      <c r="E31" s="100"/>
      <c r="F31" s="100"/>
      <c r="G31" s="101"/>
      <c r="H31" s="69">
        <v>2</v>
      </c>
      <c r="I31" s="70">
        <f>H31/H642</f>
        <v>7.5046904315196998E-4</v>
      </c>
    </row>
    <row r="32" spans="3:10" s="13" customFormat="1" ht="16.5" customHeight="1" x14ac:dyDescent="0.25">
      <c r="C32" s="99" t="s">
        <v>139</v>
      </c>
      <c r="D32" s="100"/>
      <c r="E32" s="100"/>
      <c r="F32" s="100"/>
      <c r="G32" s="101"/>
      <c r="H32" s="69">
        <v>1</v>
      </c>
      <c r="I32" s="98">
        <f>H32/H642</f>
        <v>3.7523452157598499E-4</v>
      </c>
    </row>
    <row r="33" spans="3:9" s="13" customFormat="1" ht="16.5" customHeight="1" x14ac:dyDescent="0.25">
      <c r="C33" s="99" t="s">
        <v>93</v>
      </c>
      <c r="D33" s="100"/>
      <c r="E33" s="100"/>
      <c r="F33" s="100"/>
      <c r="G33" s="101"/>
      <c r="H33" s="69">
        <v>2</v>
      </c>
      <c r="I33" s="70">
        <f>H33/H642</f>
        <v>7.5046904315196998E-4</v>
      </c>
    </row>
    <row r="34" spans="3:9" s="13" customFormat="1" ht="16.5" customHeight="1" x14ac:dyDescent="0.25">
      <c r="C34" s="99" t="s">
        <v>140</v>
      </c>
      <c r="D34" s="100"/>
      <c r="E34" s="100"/>
      <c r="F34" s="100"/>
      <c r="G34" s="101"/>
      <c r="H34" s="69">
        <v>4</v>
      </c>
      <c r="I34" s="70">
        <f>H34/H642</f>
        <v>1.50093808630394E-3</v>
      </c>
    </row>
    <row r="35" spans="3:9" s="13" customFormat="1" ht="16.5" customHeight="1" x14ac:dyDescent="0.25">
      <c r="C35" s="99" t="s">
        <v>141</v>
      </c>
      <c r="D35" s="100"/>
      <c r="E35" s="100"/>
      <c r="F35" s="100"/>
      <c r="G35" s="101"/>
      <c r="H35" s="69">
        <v>4</v>
      </c>
      <c r="I35" s="70">
        <f>H35/H642</f>
        <v>1.50093808630394E-3</v>
      </c>
    </row>
    <row r="36" spans="3:9" ht="16.5" customHeight="1" x14ac:dyDescent="0.2">
      <c r="C36" s="99" t="s">
        <v>94</v>
      </c>
      <c r="D36" s="100"/>
      <c r="E36" s="100"/>
      <c r="F36" s="100"/>
      <c r="G36" s="101"/>
      <c r="H36" s="69">
        <v>4</v>
      </c>
      <c r="I36" s="70">
        <f>H36/H642</f>
        <v>1.50093808630394E-3</v>
      </c>
    </row>
    <row r="37" spans="3:9" ht="16.5" customHeight="1" x14ac:dyDescent="0.2">
      <c r="C37" s="99" t="s">
        <v>142</v>
      </c>
      <c r="D37" s="100"/>
      <c r="E37" s="100"/>
      <c r="F37" s="100"/>
      <c r="G37" s="101"/>
      <c r="H37" s="69">
        <v>2</v>
      </c>
      <c r="I37" s="70">
        <f>H37/H642</f>
        <v>7.5046904315196998E-4</v>
      </c>
    </row>
    <row r="38" spans="3:9" ht="16.5" customHeight="1" x14ac:dyDescent="0.2">
      <c r="C38" s="99" t="s">
        <v>143</v>
      </c>
      <c r="D38" s="100"/>
      <c r="E38" s="100"/>
      <c r="F38" s="100"/>
      <c r="G38" s="101"/>
      <c r="H38" s="69">
        <v>4</v>
      </c>
      <c r="I38" s="70">
        <f>H38/H642</f>
        <v>1.50093808630394E-3</v>
      </c>
    </row>
    <row r="39" spans="3:9" s="1" customFormat="1" ht="16.5" customHeight="1" x14ac:dyDescent="0.2">
      <c r="C39" s="99" t="s">
        <v>144</v>
      </c>
      <c r="D39" s="100"/>
      <c r="E39" s="100"/>
      <c r="F39" s="100"/>
      <c r="G39" s="101"/>
      <c r="H39" s="69">
        <v>9</v>
      </c>
      <c r="I39" s="70">
        <f>H39/H642</f>
        <v>3.3771106941838649E-3</v>
      </c>
    </row>
    <row r="40" spans="3:9" ht="16.5" customHeight="1" x14ac:dyDescent="0.2">
      <c r="C40" s="99" t="s">
        <v>145</v>
      </c>
      <c r="D40" s="100"/>
      <c r="E40" s="100"/>
      <c r="F40" s="100"/>
      <c r="G40" s="101"/>
      <c r="H40" s="69">
        <v>1</v>
      </c>
      <c r="I40" s="98">
        <f>H40/H642</f>
        <v>3.7523452157598499E-4</v>
      </c>
    </row>
    <row r="41" spans="3:9" ht="16.5" customHeight="1" x14ac:dyDescent="0.2">
      <c r="C41" s="99" t="s">
        <v>146</v>
      </c>
      <c r="D41" s="100"/>
      <c r="E41" s="100"/>
      <c r="F41" s="100"/>
      <c r="G41" s="101"/>
      <c r="H41" s="69">
        <v>1</v>
      </c>
      <c r="I41" s="98">
        <f t="shared" ref="I41:I221" si="0">H41/$H$642</f>
        <v>3.7523452157598499E-4</v>
      </c>
    </row>
    <row r="42" spans="3:9" ht="16.5" customHeight="1" x14ac:dyDescent="0.2">
      <c r="C42" s="99" t="s">
        <v>95</v>
      </c>
      <c r="D42" s="100"/>
      <c r="E42" s="100"/>
      <c r="F42" s="100"/>
      <c r="G42" s="101"/>
      <c r="H42" s="69">
        <v>13</v>
      </c>
      <c r="I42" s="70">
        <f t="shared" si="0"/>
        <v>4.8780487804878049E-3</v>
      </c>
    </row>
    <row r="43" spans="3:9" ht="16.5" customHeight="1" x14ac:dyDescent="0.2">
      <c r="C43" s="99" t="s">
        <v>96</v>
      </c>
      <c r="D43" s="100"/>
      <c r="E43" s="100"/>
      <c r="F43" s="100"/>
      <c r="G43" s="101"/>
      <c r="H43" s="69">
        <v>11</v>
      </c>
      <c r="I43" s="70">
        <f t="shared" si="0"/>
        <v>4.1275797373358349E-3</v>
      </c>
    </row>
    <row r="44" spans="3:9" ht="16.5" customHeight="1" x14ac:dyDescent="0.2">
      <c r="C44" s="99" t="s">
        <v>147</v>
      </c>
      <c r="D44" s="100"/>
      <c r="E44" s="100"/>
      <c r="F44" s="100"/>
      <c r="G44" s="101"/>
      <c r="H44" s="69">
        <v>1</v>
      </c>
      <c r="I44" s="98">
        <f t="shared" si="0"/>
        <v>3.7523452157598499E-4</v>
      </c>
    </row>
    <row r="45" spans="3:9" ht="16.5" customHeight="1" x14ac:dyDescent="0.2">
      <c r="C45" s="99" t="s">
        <v>148</v>
      </c>
      <c r="D45" s="100"/>
      <c r="E45" s="100"/>
      <c r="F45" s="100"/>
      <c r="G45" s="101"/>
      <c r="H45" s="69">
        <v>2</v>
      </c>
      <c r="I45" s="70">
        <f t="shared" si="0"/>
        <v>7.5046904315196998E-4</v>
      </c>
    </row>
    <row r="46" spans="3:9" ht="16.5" customHeight="1" x14ac:dyDescent="0.2">
      <c r="C46" s="99" t="s">
        <v>149</v>
      </c>
      <c r="D46" s="100"/>
      <c r="E46" s="100"/>
      <c r="F46" s="100"/>
      <c r="G46" s="101"/>
      <c r="H46" s="69">
        <v>1</v>
      </c>
      <c r="I46" s="98">
        <f t="shared" si="0"/>
        <v>3.7523452157598499E-4</v>
      </c>
    </row>
    <row r="47" spans="3:9" ht="16.5" customHeight="1" x14ac:dyDescent="0.2">
      <c r="C47" s="99" t="s">
        <v>150</v>
      </c>
      <c r="D47" s="100"/>
      <c r="E47" s="100"/>
      <c r="F47" s="100"/>
      <c r="G47" s="101"/>
      <c r="H47" s="69">
        <v>1</v>
      </c>
      <c r="I47" s="98">
        <f t="shared" si="0"/>
        <v>3.7523452157598499E-4</v>
      </c>
    </row>
    <row r="48" spans="3:9" ht="16.5" customHeight="1" x14ac:dyDescent="0.2">
      <c r="C48" s="99" t="s">
        <v>151</v>
      </c>
      <c r="D48" s="100"/>
      <c r="E48" s="100"/>
      <c r="F48" s="100"/>
      <c r="G48" s="101"/>
      <c r="H48" s="69">
        <v>1</v>
      </c>
      <c r="I48" s="98">
        <f t="shared" si="0"/>
        <v>3.7523452157598499E-4</v>
      </c>
    </row>
    <row r="49" spans="3:9" ht="16.5" customHeight="1" x14ac:dyDescent="0.2">
      <c r="C49" s="99" t="s">
        <v>152</v>
      </c>
      <c r="D49" s="100"/>
      <c r="E49" s="100"/>
      <c r="F49" s="100"/>
      <c r="G49" s="101"/>
      <c r="H49" s="69">
        <v>4</v>
      </c>
      <c r="I49" s="70">
        <f t="shared" si="0"/>
        <v>1.50093808630394E-3</v>
      </c>
    </row>
    <row r="50" spans="3:9" ht="16.5" customHeight="1" x14ac:dyDescent="0.2">
      <c r="C50" s="99" t="s">
        <v>153</v>
      </c>
      <c r="D50" s="100"/>
      <c r="E50" s="100"/>
      <c r="F50" s="100"/>
      <c r="G50" s="101"/>
      <c r="H50" s="69">
        <v>1</v>
      </c>
      <c r="I50" s="98">
        <f t="shared" si="0"/>
        <v>3.7523452157598499E-4</v>
      </c>
    </row>
    <row r="51" spans="3:9" ht="16.5" customHeight="1" x14ac:dyDescent="0.2">
      <c r="C51" s="99" t="s">
        <v>154</v>
      </c>
      <c r="D51" s="100"/>
      <c r="E51" s="100"/>
      <c r="F51" s="100"/>
      <c r="G51" s="101"/>
      <c r="H51" s="69">
        <v>9</v>
      </c>
      <c r="I51" s="70">
        <f t="shared" si="0"/>
        <v>3.3771106941838649E-3</v>
      </c>
    </row>
    <row r="52" spans="3:9" ht="16.5" customHeight="1" x14ac:dyDescent="0.2">
      <c r="C52" s="99" t="s">
        <v>155</v>
      </c>
      <c r="D52" s="100"/>
      <c r="E52" s="100"/>
      <c r="F52" s="100"/>
      <c r="G52" s="101"/>
      <c r="H52" s="69">
        <v>1</v>
      </c>
      <c r="I52" s="98">
        <f t="shared" si="0"/>
        <v>3.7523452157598499E-4</v>
      </c>
    </row>
    <row r="53" spans="3:9" ht="16.5" customHeight="1" x14ac:dyDescent="0.2">
      <c r="C53" s="99" t="s">
        <v>156</v>
      </c>
      <c r="D53" s="100"/>
      <c r="E53" s="100"/>
      <c r="F53" s="100"/>
      <c r="G53" s="101"/>
      <c r="H53" s="69">
        <v>1</v>
      </c>
      <c r="I53" s="98">
        <f t="shared" si="0"/>
        <v>3.7523452157598499E-4</v>
      </c>
    </row>
    <row r="54" spans="3:9" ht="16.5" customHeight="1" x14ac:dyDescent="0.2">
      <c r="C54" s="99" t="s">
        <v>157</v>
      </c>
      <c r="D54" s="100"/>
      <c r="E54" s="100"/>
      <c r="F54" s="100"/>
      <c r="G54" s="101"/>
      <c r="H54" s="69">
        <v>1</v>
      </c>
      <c r="I54" s="98">
        <f t="shared" si="0"/>
        <v>3.7523452157598499E-4</v>
      </c>
    </row>
    <row r="55" spans="3:9" ht="16.5" customHeight="1" x14ac:dyDescent="0.2">
      <c r="C55" s="99" t="s">
        <v>158</v>
      </c>
      <c r="D55" s="100"/>
      <c r="E55" s="100"/>
      <c r="F55" s="100"/>
      <c r="G55" s="101"/>
      <c r="H55" s="69">
        <v>3</v>
      </c>
      <c r="I55" s="70">
        <f t="shared" si="0"/>
        <v>1.125703564727955E-3</v>
      </c>
    </row>
    <row r="56" spans="3:9" ht="16.5" customHeight="1" x14ac:dyDescent="0.2">
      <c r="C56" s="99" t="s">
        <v>159</v>
      </c>
      <c r="D56" s="100"/>
      <c r="E56" s="100"/>
      <c r="F56" s="100"/>
      <c r="G56" s="101"/>
      <c r="H56" s="69">
        <v>8</v>
      </c>
      <c r="I56" s="70">
        <f t="shared" si="0"/>
        <v>3.0018761726078799E-3</v>
      </c>
    </row>
    <row r="57" spans="3:9" ht="16.5" customHeight="1" x14ac:dyDescent="0.2">
      <c r="C57" s="99" t="s">
        <v>160</v>
      </c>
      <c r="D57" s="100"/>
      <c r="E57" s="100"/>
      <c r="F57" s="100"/>
      <c r="G57" s="101"/>
      <c r="H57" s="69">
        <v>3</v>
      </c>
      <c r="I57" s="70">
        <f t="shared" si="0"/>
        <v>1.125703564727955E-3</v>
      </c>
    </row>
    <row r="58" spans="3:9" ht="16.5" customHeight="1" x14ac:dyDescent="0.2">
      <c r="C58" s="99" t="s">
        <v>161</v>
      </c>
      <c r="D58" s="100"/>
      <c r="E58" s="100"/>
      <c r="F58" s="100"/>
      <c r="G58" s="101"/>
      <c r="H58" s="69">
        <v>3</v>
      </c>
      <c r="I58" s="70">
        <f t="shared" si="0"/>
        <v>1.125703564727955E-3</v>
      </c>
    </row>
    <row r="59" spans="3:9" ht="16.5" customHeight="1" x14ac:dyDescent="0.2">
      <c r="C59" s="99" t="s">
        <v>162</v>
      </c>
      <c r="D59" s="100"/>
      <c r="E59" s="100"/>
      <c r="F59" s="100"/>
      <c r="G59" s="101"/>
      <c r="H59" s="69">
        <v>1</v>
      </c>
      <c r="I59" s="98">
        <f t="shared" si="0"/>
        <v>3.7523452157598499E-4</v>
      </c>
    </row>
    <row r="60" spans="3:9" ht="16.5" customHeight="1" x14ac:dyDescent="0.2">
      <c r="C60" s="99" t="s">
        <v>163</v>
      </c>
      <c r="D60" s="100"/>
      <c r="E60" s="100"/>
      <c r="F60" s="100"/>
      <c r="G60" s="101"/>
      <c r="H60" s="69">
        <v>2</v>
      </c>
      <c r="I60" s="70">
        <f t="shared" si="0"/>
        <v>7.5046904315196998E-4</v>
      </c>
    </row>
    <row r="61" spans="3:9" ht="16.5" customHeight="1" x14ac:dyDescent="0.2">
      <c r="C61" s="99" t="s">
        <v>164</v>
      </c>
      <c r="D61" s="100"/>
      <c r="E61" s="100"/>
      <c r="F61" s="100"/>
      <c r="G61" s="101"/>
      <c r="H61" s="69">
        <v>2</v>
      </c>
      <c r="I61" s="70">
        <f t="shared" si="0"/>
        <v>7.5046904315196998E-4</v>
      </c>
    </row>
    <row r="62" spans="3:9" ht="16.5" customHeight="1" x14ac:dyDescent="0.2">
      <c r="C62" s="99" t="s">
        <v>165</v>
      </c>
      <c r="D62" s="100"/>
      <c r="E62" s="100"/>
      <c r="F62" s="100"/>
      <c r="G62" s="101"/>
      <c r="H62" s="69">
        <v>2</v>
      </c>
      <c r="I62" s="70">
        <f t="shared" si="0"/>
        <v>7.5046904315196998E-4</v>
      </c>
    </row>
    <row r="63" spans="3:9" ht="16.5" customHeight="1" x14ac:dyDescent="0.2">
      <c r="C63" s="99" t="s">
        <v>166</v>
      </c>
      <c r="D63" s="100"/>
      <c r="E63" s="100"/>
      <c r="F63" s="100"/>
      <c r="G63" s="101"/>
      <c r="H63" s="69">
        <v>2</v>
      </c>
      <c r="I63" s="70">
        <f t="shared" si="0"/>
        <v>7.5046904315196998E-4</v>
      </c>
    </row>
    <row r="64" spans="3:9" ht="16.5" customHeight="1" x14ac:dyDescent="0.2">
      <c r="C64" s="99" t="s">
        <v>167</v>
      </c>
      <c r="D64" s="100"/>
      <c r="E64" s="100"/>
      <c r="F64" s="100"/>
      <c r="G64" s="101"/>
      <c r="H64" s="69">
        <v>2</v>
      </c>
      <c r="I64" s="70">
        <f t="shared" si="0"/>
        <v>7.5046904315196998E-4</v>
      </c>
    </row>
    <row r="65" spans="3:9" ht="16.5" customHeight="1" x14ac:dyDescent="0.2">
      <c r="C65" s="99" t="s">
        <v>168</v>
      </c>
      <c r="D65" s="100"/>
      <c r="E65" s="100"/>
      <c r="F65" s="100"/>
      <c r="G65" s="101"/>
      <c r="H65" s="69">
        <v>5</v>
      </c>
      <c r="I65" s="70">
        <f t="shared" si="0"/>
        <v>1.876172607879925E-3</v>
      </c>
    </row>
    <row r="66" spans="3:9" ht="16.5" customHeight="1" x14ac:dyDescent="0.2">
      <c r="C66" s="99" t="s">
        <v>169</v>
      </c>
      <c r="D66" s="100"/>
      <c r="E66" s="100"/>
      <c r="F66" s="100"/>
      <c r="G66" s="101"/>
      <c r="H66" s="69">
        <v>1</v>
      </c>
      <c r="I66" s="98">
        <f t="shared" si="0"/>
        <v>3.7523452157598499E-4</v>
      </c>
    </row>
    <row r="67" spans="3:9" ht="16.5" customHeight="1" x14ac:dyDescent="0.2">
      <c r="C67" s="99" t="s">
        <v>170</v>
      </c>
      <c r="D67" s="100"/>
      <c r="E67" s="100"/>
      <c r="F67" s="100"/>
      <c r="G67" s="101"/>
      <c r="H67" s="69">
        <v>6</v>
      </c>
      <c r="I67" s="70">
        <f t="shared" si="0"/>
        <v>2.2514071294559099E-3</v>
      </c>
    </row>
    <row r="68" spans="3:9" ht="16.5" customHeight="1" x14ac:dyDescent="0.2">
      <c r="C68" s="99" t="s">
        <v>171</v>
      </c>
      <c r="D68" s="100"/>
      <c r="E68" s="100"/>
      <c r="F68" s="100"/>
      <c r="G68" s="101"/>
      <c r="H68" s="69">
        <v>4</v>
      </c>
      <c r="I68" s="70">
        <f t="shared" si="0"/>
        <v>1.50093808630394E-3</v>
      </c>
    </row>
    <row r="69" spans="3:9" ht="16.5" customHeight="1" x14ac:dyDescent="0.2">
      <c r="C69" s="99" t="s">
        <v>172</v>
      </c>
      <c r="D69" s="100"/>
      <c r="E69" s="100"/>
      <c r="F69" s="100"/>
      <c r="G69" s="101"/>
      <c r="H69" s="69">
        <v>1</v>
      </c>
      <c r="I69" s="98">
        <f t="shared" si="0"/>
        <v>3.7523452157598499E-4</v>
      </c>
    </row>
    <row r="70" spans="3:9" ht="16.5" customHeight="1" x14ac:dyDescent="0.2">
      <c r="C70" s="99" t="s">
        <v>173</v>
      </c>
      <c r="D70" s="100"/>
      <c r="E70" s="100"/>
      <c r="F70" s="100"/>
      <c r="G70" s="101"/>
      <c r="H70" s="69">
        <v>1</v>
      </c>
      <c r="I70" s="98">
        <f t="shared" si="0"/>
        <v>3.7523452157598499E-4</v>
      </c>
    </row>
    <row r="71" spans="3:9" ht="16.5" customHeight="1" x14ac:dyDescent="0.2">
      <c r="C71" s="99" t="s">
        <v>174</v>
      </c>
      <c r="D71" s="100"/>
      <c r="E71" s="100"/>
      <c r="F71" s="100"/>
      <c r="G71" s="101"/>
      <c r="H71" s="69">
        <v>7</v>
      </c>
      <c r="I71" s="70">
        <f t="shared" si="0"/>
        <v>2.6266416510318949E-3</v>
      </c>
    </row>
    <row r="72" spans="3:9" ht="16.5" customHeight="1" x14ac:dyDescent="0.2">
      <c r="C72" s="99" t="s">
        <v>175</v>
      </c>
      <c r="D72" s="100"/>
      <c r="E72" s="100"/>
      <c r="F72" s="100"/>
      <c r="G72" s="101"/>
      <c r="H72" s="69">
        <v>1</v>
      </c>
      <c r="I72" s="98">
        <f t="shared" si="0"/>
        <v>3.7523452157598499E-4</v>
      </c>
    </row>
    <row r="73" spans="3:9" ht="16.5" customHeight="1" x14ac:dyDescent="0.2">
      <c r="C73" s="99" t="s">
        <v>97</v>
      </c>
      <c r="D73" s="100"/>
      <c r="E73" s="100"/>
      <c r="F73" s="100"/>
      <c r="G73" s="101"/>
      <c r="H73" s="69">
        <v>13</v>
      </c>
      <c r="I73" s="70">
        <f t="shared" si="0"/>
        <v>4.8780487804878049E-3</v>
      </c>
    </row>
    <row r="74" spans="3:9" ht="16.5" customHeight="1" x14ac:dyDescent="0.2">
      <c r="C74" s="99" t="s">
        <v>176</v>
      </c>
      <c r="D74" s="100"/>
      <c r="E74" s="100"/>
      <c r="F74" s="100"/>
      <c r="G74" s="101"/>
      <c r="H74" s="69">
        <v>1</v>
      </c>
      <c r="I74" s="98">
        <f t="shared" si="0"/>
        <v>3.7523452157598499E-4</v>
      </c>
    </row>
    <row r="75" spans="3:9" ht="16.5" customHeight="1" x14ac:dyDescent="0.2">
      <c r="C75" s="99" t="s">
        <v>177</v>
      </c>
      <c r="D75" s="100"/>
      <c r="E75" s="100"/>
      <c r="F75" s="100"/>
      <c r="G75" s="101"/>
      <c r="H75" s="69">
        <v>1</v>
      </c>
      <c r="I75" s="98">
        <f t="shared" si="0"/>
        <v>3.7523452157598499E-4</v>
      </c>
    </row>
    <row r="76" spans="3:9" ht="16.5" customHeight="1" x14ac:dyDescent="0.2">
      <c r="C76" s="99" t="s">
        <v>178</v>
      </c>
      <c r="D76" s="100"/>
      <c r="E76" s="100"/>
      <c r="F76" s="100"/>
      <c r="G76" s="101"/>
      <c r="H76" s="69">
        <v>1</v>
      </c>
      <c r="I76" s="98">
        <f t="shared" si="0"/>
        <v>3.7523452157598499E-4</v>
      </c>
    </row>
    <row r="77" spans="3:9" ht="16.5" customHeight="1" x14ac:dyDescent="0.2">
      <c r="C77" s="99" t="s">
        <v>179</v>
      </c>
      <c r="D77" s="100"/>
      <c r="E77" s="100"/>
      <c r="F77" s="100"/>
      <c r="G77" s="101"/>
      <c r="H77" s="69">
        <v>6</v>
      </c>
      <c r="I77" s="70">
        <f t="shared" si="0"/>
        <v>2.2514071294559099E-3</v>
      </c>
    </row>
    <row r="78" spans="3:9" ht="16.5" customHeight="1" x14ac:dyDescent="0.2">
      <c r="C78" s="99" t="s">
        <v>180</v>
      </c>
      <c r="D78" s="100"/>
      <c r="E78" s="100"/>
      <c r="F78" s="100"/>
      <c r="G78" s="101"/>
      <c r="H78" s="69">
        <v>2</v>
      </c>
      <c r="I78" s="70">
        <f t="shared" si="0"/>
        <v>7.5046904315196998E-4</v>
      </c>
    </row>
    <row r="79" spans="3:9" ht="16.5" customHeight="1" x14ac:dyDescent="0.2">
      <c r="C79" s="99" t="s">
        <v>181</v>
      </c>
      <c r="D79" s="100"/>
      <c r="E79" s="100"/>
      <c r="F79" s="100"/>
      <c r="G79" s="101"/>
      <c r="H79" s="69">
        <v>3</v>
      </c>
      <c r="I79" s="70">
        <f t="shared" si="0"/>
        <v>1.125703564727955E-3</v>
      </c>
    </row>
    <row r="80" spans="3:9" ht="16.5" customHeight="1" x14ac:dyDescent="0.2">
      <c r="C80" s="99" t="s">
        <v>182</v>
      </c>
      <c r="D80" s="100"/>
      <c r="E80" s="100"/>
      <c r="F80" s="100"/>
      <c r="G80" s="101"/>
      <c r="H80" s="69">
        <v>1</v>
      </c>
      <c r="I80" s="98">
        <f t="shared" si="0"/>
        <v>3.7523452157598499E-4</v>
      </c>
    </row>
    <row r="81" spans="3:9" ht="16.5" customHeight="1" x14ac:dyDescent="0.2">
      <c r="C81" s="99" t="s">
        <v>50</v>
      </c>
      <c r="D81" s="100"/>
      <c r="E81" s="100"/>
      <c r="F81" s="100"/>
      <c r="G81" s="101"/>
      <c r="H81" s="69">
        <v>3</v>
      </c>
      <c r="I81" s="70">
        <f t="shared" si="0"/>
        <v>1.125703564727955E-3</v>
      </c>
    </row>
    <row r="82" spans="3:9" ht="16.5" customHeight="1" x14ac:dyDescent="0.2">
      <c r="C82" s="99" t="s">
        <v>183</v>
      </c>
      <c r="D82" s="100"/>
      <c r="E82" s="100"/>
      <c r="F82" s="100"/>
      <c r="G82" s="101"/>
      <c r="H82" s="69">
        <v>2</v>
      </c>
      <c r="I82" s="70">
        <f t="shared" si="0"/>
        <v>7.5046904315196998E-4</v>
      </c>
    </row>
    <row r="83" spans="3:9" ht="16.5" customHeight="1" x14ac:dyDescent="0.2">
      <c r="C83" s="99" t="s">
        <v>184</v>
      </c>
      <c r="D83" s="100"/>
      <c r="E83" s="100"/>
      <c r="F83" s="100"/>
      <c r="G83" s="101"/>
      <c r="H83" s="69">
        <v>1</v>
      </c>
      <c r="I83" s="98">
        <f t="shared" si="0"/>
        <v>3.7523452157598499E-4</v>
      </c>
    </row>
    <row r="84" spans="3:9" ht="16.5" customHeight="1" x14ac:dyDescent="0.2">
      <c r="C84" s="99" t="s">
        <v>185</v>
      </c>
      <c r="D84" s="100"/>
      <c r="E84" s="100"/>
      <c r="F84" s="100"/>
      <c r="G84" s="101"/>
      <c r="H84" s="69">
        <v>3</v>
      </c>
      <c r="I84" s="70">
        <f t="shared" si="0"/>
        <v>1.125703564727955E-3</v>
      </c>
    </row>
    <row r="85" spans="3:9" ht="16.5" customHeight="1" x14ac:dyDescent="0.2">
      <c r="C85" s="99" t="s">
        <v>186</v>
      </c>
      <c r="D85" s="100"/>
      <c r="E85" s="100"/>
      <c r="F85" s="100"/>
      <c r="G85" s="101"/>
      <c r="H85" s="69">
        <v>3</v>
      </c>
      <c r="I85" s="70">
        <f t="shared" si="0"/>
        <v>1.125703564727955E-3</v>
      </c>
    </row>
    <row r="86" spans="3:9" ht="16.5" customHeight="1" x14ac:dyDescent="0.2">
      <c r="C86" s="99" t="s">
        <v>187</v>
      </c>
      <c r="D86" s="100"/>
      <c r="E86" s="100"/>
      <c r="F86" s="100"/>
      <c r="G86" s="101"/>
      <c r="H86" s="69">
        <v>8</v>
      </c>
      <c r="I86" s="70">
        <f t="shared" si="0"/>
        <v>3.0018761726078799E-3</v>
      </c>
    </row>
    <row r="87" spans="3:9" ht="16.5" customHeight="1" x14ac:dyDescent="0.2">
      <c r="C87" s="99" t="s">
        <v>188</v>
      </c>
      <c r="D87" s="100"/>
      <c r="E87" s="100"/>
      <c r="F87" s="100"/>
      <c r="G87" s="101"/>
      <c r="H87" s="69">
        <v>10</v>
      </c>
      <c r="I87" s="70">
        <f t="shared" si="0"/>
        <v>3.7523452157598499E-3</v>
      </c>
    </row>
    <row r="88" spans="3:9" ht="16.5" customHeight="1" x14ac:dyDescent="0.2">
      <c r="C88" s="99" t="s">
        <v>49</v>
      </c>
      <c r="D88" s="100"/>
      <c r="E88" s="100"/>
      <c r="F88" s="100"/>
      <c r="G88" s="101"/>
      <c r="H88" s="69">
        <v>4</v>
      </c>
      <c r="I88" s="70">
        <f t="shared" si="0"/>
        <v>1.50093808630394E-3</v>
      </c>
    </row>
    <row r="89" spans="3:9" ht="16.5" customHeight="1" x14ac:dyDescent="0.2">
      <c r="C89" s="99" t="s">
        <v>189</v>
      </c>
      <c r="D89" s="100"/>
      <c r="E89" s="100"/>
      <c r="F89" s="100"/>
      <c r="G89" s="101"/>
      <c r="H89" s="69">
        <v>5</v>
      </c>
      <c r="I89" s="70">
        <f t="shared" si="0"/>
        <v>1.876172607879925E-3</v>
      </c>
    </row>
    <row r="90" spans="3:9" ht="16.5" customHeight="1" x14ac:dyDescent="0.2">
      <c r="C90" s="99" t="s">
        <v>190</v>
      </c>
      <c r="D90" s="100"/>
      <c r="E90" s="100"/>
      <c r="F90" s="100"/>
      <c r="G90" s="101"/>
      <c r="H90" s="69">
        <v>8</v>
      </c>
      <c r="I90" s="70">
        <f t="shared" si="0"/>
        <v>3.0018761726078799E-3</v>
      </c>
    </row>
    <row r="91" spans="3:9" ht="16.5" customHeight="1" x14ac:dyDescent="0.2">
      <c r="C91" s="99" t="s">
        <v>191</v>
      </c>
      <c r="D91" s="100"/>
      <c r="E91" s="100"/>
      <c r="F91" s="100"/>
      <c r="G91" s="101"/>
      <c r="H91" s="69">
        <v>8</v>
      </c>
      <c r="I91" s="70">
        <f t="shared" si="0"/>
        <v>3.0018761726078799E-3</v>
      </c>
    </row>
    <row r="92" spans="3:9" ht="16.5" customHeight="1" x14ac:dyDescent="0.2">
      <c r="C92" s="99" t="s">
        <v>192</v>
      </c>
      <c r="D92" s="100"/>
      <c r="E92" s="100"/>
      <c r="F92" s="100"/>
      <c r="G92" s="101"/>
      <c r="H92" s="69">
        <v>14</v>
      </c>
      <c r="I92" s="70">
        <f t="shared" si="0"/>
        <v>5.2532833020637899E-3</v>
      </c>
    </row>
    <row r="93" spans="3:9" ht="16.5" customHeight="1" x14ac:dyDescent="0.2">
      <c r="C93" s="99" t="s">
        <v>193</v>
      </c>
      <c r="D93" s="100"/>
      <c r="E93" s="100"/>
      <c r="F93" s="100"/>
      <c r="G93" s="101"/>
      <c r="H93" s="69">
        <v>26</v>
      </c>
      <c r="I93" s="70">
        <f t="shared" si="0"/>
        <v>9.7560975609756097E-3</v>
      </c>
    </row>
    <row r="94" spans="3:9" ht="16.5" customHeight="1" x14ac:dyDescent="0.2">
      <c r="C94" s="99" t="s">
        <v>194</v>
      </c>
      <c r="D94" s="100"/>
      <c r="E94" s="100"/>
      <c r="F94" s="100"/>
      <c r="G94" s="101"/>
      <c r="H94" s="69">
        <v>1</v>
      </c>
      <c r="I94" s="98">
        <f t="shared" si="0"/>
        <v>3.7523452157598499E-4</v>
      </c>
    </row>
    <row r="95" spans="3:9" ht="16.5" customHeight="1" x14ac:dyDescent="0.2">
      <c r="C95" s="99" t="s">
        <v>195</v>
      </c>
      <c r="D95" s="100"/>
      <c r="E95" s="100"/>
      <c r="F95" s="100"/>
      <c r="G95" s="101"/>
      <c r="H95" s="69">
        <v>4</v>
      </c>
      <c r="I95" s="70">
        <f t="shared" si="0"/>
        <v>1.50093808630394E-3</v>
      </c>
    </row>
    <row r="96" spans="3:9" ht="16.5" customHeight="1" x14ac:dyDescent="0.2">
      <c r="C96" s="99" t="s">
        <v>196</v>
      </c>
      <c r="D96" s="100"/>
      <c r="E96" s="100"/>
      <c r="F96" s="100"/>
      <c r="G96" s="101"/>
      <c r="H96" s="69">
        <v>6</v>
      </c>
      <c r="I96" s="70">
        <f t="shared" si="0"/>
        <v>2.2514071294559099E-3</v>
      </c>
    </row>
    <row r="97" spans="3:9" ht="16.5" customHeight="1" x14ac:dyDescent="0.2">
      <c r="C97" s="99" t="s">
        <v>98</v>
      </c>
      <c r="D97" s="100"/>
      <c r="E97" s="100"/>
      <c r="F97" s="100"/>
      <c r="G97" s="101"/>
      <c r="H97" s="69">
        <v>31</v>
      </c>
      <c r="I97" s="70">
        <f t="shared" si="0"/>
        <v>1.1632270168855536E-2</v>
      </c>
    </row>
    <row r="98" spans="3:9" ht="16.5" customHeight="1" x14ac:dyDescent="0.2">
      <c r="C98" s="99" t="s">
        <v>197</v>
      </c>
      <c r="D98" s="100"/>
      <c r="E98" s="100"/>
      <c r="F98" s="100"/>
      <c r="G98" s="101"/>
      <c r="H98" s="69">
        <v>6</v>
      </c>
      <c r="I98" s="70">
        <f t="shared" si="0"/>
        <v>2.2514071294559099E-3</v>
      </c>
    </row>
    <row r="99" spans="3:9" ht="16.5" customHeight="1" x14ac:dyDescent="0.2">
      <c r="C99" s="99" t="s">
        <v>198</v>
      </c>
      <c r="D99" s="100"/>
      <c r="E99" s="100"/>
      <c r="F99" s="100"/>
      <c r="G99" s="101"/>
      <c r="H99" s="69">
        <v>2</v>
      </c>
      <c r="I99" s="70">
        <f t="shared" si="0"/>
        <v>7.5046904315196998E-4</v>
      </c>
    </row>
    <row r="100" spans="3:9" ht="16.5" customHeight="1" x14ac:dyDescent="0.2">
      <c r="C100" s="99" t="s">
        <v>199</v>
      </c>
      <c r="D100" s="100"/>
      <c r="E100" s="100"/>
      <c r="F100" s="100"/>
      <c r="G100" s="101"/>
      <c r="H100" s="69">
        <v>5</v>
      </c>
      <c r="I100" s="70">
        <f t="shared" si="0"/>
        <v>1.876172607879925E-3</v>
      </c>
    </row>
    <row r="101" spans="3:9" ht="16.5" customHeight="1" x14ac:dyDescent="0.2">
      <c r="C101" s="99" t="s">
        <v>200</v>
      </c>
      <c r="D101" s="100"/>
      <c r="E101" s="100"/>
      <c r="F101" s="100"/>
      <c r="G101" s="101"/>
      <c r="H101" s="69">
        <v>1</v>
      </c>
      <c r="I101" s="98">
        <f t="shared" si="0"/>
        <v>3.7523452157598499E-4</v>
      </c>
    </row>
    <row r="102" spans="3:9" ht="16.5" customHeight="1" x14ac:dyDescent="0.2">
      <c r="C102" s="99" t="s">
        <v>201</v>
      </c>
      <c r="D102" s="100"/>
      <c r="E102" s="100"/>
      <c r="F102" s="100"/>
      <c r="G102" s="101"/>
      <c r="H102" s="69">
        <v>2</v>
      </c>
      <c r="I102" s="70">
        <f t="shared" si="0"/>
        <v>7.5046904315196998E-4</v>
      </c>
    </row>
    <row r="103" spans="3:9" ht="16.5" customHeight="1" x14ac:dyDescent="0.2">
      <c r="C103" s="99" t="s">
        <v>48</v>
      </c>
      <c r="D103" s="100"/>
      <c r="E103" s="100"/>
      <c r="F103" s="100"/>
      <c r="G103" s="101"/>
      <c r="H103" s="69">
        <v>2</v>
      </c>
      <c r="I103" s="70">
        <f t="shared" si="0"/>
        <v>7.5046904315196998E-4</v>
      </c>
    </row>
    <row r="104" spans="3:9" ht="16.5" customHeight="1" x14ac:dyDescent="0.2">
      <c r="C104" s="99" t="s">
        <v>202</v>
      </c>
      <c r="D104" s="100"/>
      <c r="E104" s="100"/>
      <c r="F104" s="100"/>
      <c r="G104" s="101"/>
      <c r="H104" s="69">
        <v>1</v>
      </c>
      <c r="I104" s="98">
        <f t="shared" si="0"/>
        <v>3.7523452157598499E-4</v>
      </c>
    </row>
    <row r="105" spans="3:9" ht="16.5" customHeight="1" x14ac:dyDescent="0.2">
      <c r="C105" s="99" t="s">
        <v>203</v>
      </c>
      <c r="D105" s="100"/>
      <c r="E105" s="100"/>
      <c r="F105" s="100"/>
      <c r="G105" s="101"/>
      <c r="H105" s="69">
        <v>4</v>
      </c>
      <c r="I105" s="70">
        <f t="shared" si="0"/>
        <v>1.50093808630394E-3</v>
      </c>
    </row>
    <row r="106" spans="3:9" ht="16.5" customHeight="1" x14ac:dyDescent="0.2">
      <c r="C106" s="99" t="s">
        <v>204</v>
      </c>
      <c r="D106" s="100"/>
      <c r="E106" s="100"/>
      <c r="F106" s="100"/>
      <c r="G106" s="101"/>
      <c r="H106" s="69">
        <v>6</v>
      </c>
      <c r="I106" s="70">
        <f t="shared" si="0"/>
        <v>2.2514071294559099E-3</v>
      </c>
    </row>
    <row r="107" spans="3:9" ht="16.5" customHeight="1" x14ac:dyDescent="0.2">
      <c r="C107" s="99" t="s">
        <v>205</v>
      </c>
      <c r="D107" s="100"/>
      <c r="E107" s="100"/>
      <c r="F107" s="100"/>
      <c r="G107" s="101"/>
      <c r="H107" s="69">
        <v>26</v>
      </c>
      <c r="I107" s="70">
        <f t="shared" si="0"/>
        <v>9.7560975609756097E-3</v>
      </c>
    </row>
    <row r="108" spans="3:9" ht="16.5" customHeight="1" x14ac:dyDescent="0.2">
      <c r="C108" s="99" t="s">
        <v>206</v>
      </c>
      <c r="D108" s="100"/>
      <c r="E108" s="100"/>
      <c r="F108" s="100"/>
      <c r="G108" s="101"/>
      <c r="H108" s="69">
        <v>6</v>
      </c>
      <c r="I108" s="70">
        <f t="shared" si="0"/>
        <v>2.2514071294559099E-3</v>
      </c>
    </row>
    <row r="109" spans="3:9" ht="16.5" customHeight="1" x14ac:dyDescent="0.2">
      <c r="C109" s="99" t="s">
        <v>207</v>
      </c>
      <c r="D109" s="100"/>
      <c r="E109" s="100"/>
      <c r="F109" s="100"/>
      <c r="G109" s="101"/>
      <c r="H109" s="69">
        <v>4</v>
      </c>
      <c r="I109" s="70">
        <f t="shared" si="0"/>
        <v>1.50093808630394E-3</v>
      </c>
    </row>
    <row r="110" spans="3:9" ht="16.5" customHeight="1" x14ac:dyDescent="0.2">
      <c r="C110" s="99" t="s">
        <v>208</v>
      </c>
      <c r="D110" s="100"/>
      <c r="E110" s="100"/>
      <c r="F110" s="100"/>
      <c r="G110" s="101"/>
      <c r="H110" s="69">
        <v>1</v>
      </c>
      <c r="I110" s="98">
        <f t="shared" si="0"/>
        <v>3.7523452157598499E-4</v>
      </c>
    </row>
    <row r="111" spans="3:9" ht="16.5" customHeight="1" x14ac:dyDescent="0.2">
      <c r="C111" s="99" t="s">
        <v>51</v>
      </c>
      <c r="D111" s="100"/>
      <c r="E111" s="100"/>
      <c r="F111" s="100"/>
      <c r="G111" s="101"/>
      <c r="H111" s="69">
        <v>3</v>
      </c>
      <c r="I111" s="70">
        <f t="shared" si="0"/>
        <v>1.125703564727955E-3</v>
      </c>
    </row>
    <row r="112" spans="3:9" ht="16.5" customHeight="1" x14ac:dyDescent="0.2">
      <c r="C112" s="99" t="s">
        <v>209</v>
      </c>
      <c r="D112" s="100"/>
      <c r="E112" s="100"/>
      <c r="F112" s="100"/>
      <c r="G112" s="101"/>
      <c r="H112" s="69">
        <v>8</v>
      </c>
      <c r="I112" s="70">
        <f t="shared" si="0"/>
        <v>3.0018761726078799E-3</v>
      </c>
    </row>
    <row r="113" spans="3:9" ht="16.5" customHeight="1" x14ac:dyDescent="0.2">
      <c r="C113" s="99" t="s">
        <v>52</v>
      </c>
      <c r="D113" s="100"/>
      <c r="E113" s="100"/>
      <c r="F113" s="100"/>
      <c r="G113" s="101"/>
      <c r="H113" s="69">
        <v>9</v>
      </c>
      <c r="I113" s="70">
        <f t="shared" si="0"/>
        <v>3.3771106941838649E-3</v>
      </c>
    </row>
    <row r="114" spans="3:9" ht="16.5" customHeight="1" x14ac:dyDescent="0.2">
      <c r="C114" s="99" t="s">
        <v>211</v>
      </c>
      <c r="D114" s="100"/>
      <c r="E114" s="100"/>
      <c r="F114" s="100"/>
      <c r="G114" s="101"/>
      <c r="H114" s="69">
        <v>6</v>
      </c>
      <c r="I114" s="70">
        <f t="shared" si="0"/>
        <v>2.2514071294559099E-3</v>
      </c>
    </row>
    <row r="115" spans="3:9" ht="16.5" customHeight="1" x14ac:dyDescent="0.2">
      <c r="C115" s="99" t="s">
        <v>210</v>
      </c>
      <c r="D115" s="100"/>
      <c r="E115" s="100"/>
      <c r="F115" s="100"/>
      <c r="G115" s="101"/>
      <c r="H115" s="69">
        <v>6</v>
      </c>
      <c r="I115" s="70">
        <f t="shared" si="0"/>
        <v>2.2514071294559099E-3</v>
      </c>
    </row>
    <row r="116" spans="3:9" ht="16.5" customHeight="1" x14ac:dyDescent="0.2">
      <c r="C116" s="99" t="s">
        <v>212</v>
      </c>
      <c r="D116" s="100"/>
      <c r="E116" s="100"/>
      <c r="F116" s="100"/>
      <c r="G116" s="101"/>
      <c r="H116" s="69">
        <v>3</v>
      </c>
      <c r="I116" s="70">
        <f t="shared" si="0"/>
        <v>1.125703564727955E-3</v>
      </c>
    </row>
    <row r="117" spans="3:9" ht="16.5" customHeight="1" x14ac:dyDescent="0.2">
      <c r="C117" s="99" t="s">
        <v>213</v>
      </c>
      <c r="D117" s="100"/>
      <c r="E117" s="100"/>
      <c r="F117" s="100"/>
      <c r="G117" s="101"/>
      <c r="H117" s="69">
        <v>3</v>
      </c>
      <c r="I117" s="70">
        <f t="shared" si="0"/>
        <v>1.125703564727955E-3</v>
      </c>
    </row>
    <row r="118" spans="3:9" ht="16.5" customHeight="1" x14ac:dyDescent="0.2">
      <c r="C118" s="99" t="s">
        <v>99</v>
      </c>
      <c r="D118" s="100"/>
      <c r="E118" s="100"/>
      <c r="F118" s="100"/>
      <c r="G118" s="101"/>
      <c r="H118" s="69">
        <v>1</v>
      </c>
      <c r="I118" s="98">
        <f t="shared" si="0"/>
        <v>3.7523452157598499E-4</v>
      </c>
    </row>
    <row r="119" spans="3:9" ht="16.5" customHeight="1" x14ac:dyDescent="0.2">
      <c r="C119" s="99" t="s">
        <v>214</v>
      </c>
      <c r="D119" s="100"/>
      <c r="E119" s="100"/>
      <c r="F119" s="100"/>
      <c r="G119" s="101"/>
      <c r="H119" s="69">
        <v>1</v>
      </c>
      <c r="I119" s="98">
        <f t="shared" si="0"/>
        <v>3.7523452157598499E-4</v>
      </c>
    </row>
    <row r="120" spans="3:9" ht="16.5" customHeight="1" x14ac:dyDescent="0.2">
      <c r="C120" s="99" t="s">
        <v>215</v>
      </c>
      <c r="D120" s="100"/>
      <c r="E120" s="100"/>
      <c r="F120" s="100"/>
      <c r="G120" s="101"/>
      <c r="H120" s="69">
        <v>12</v>
      </c>
      <c r="I120" s="70">
        <f t="shared" si="0"/>
        <v>4.5028142589118199E-3</v>
      </c>
    </row>
    <row r="121" spans="3:9" ht="16.5" customHeight="1" x14ac:dyDescent="0.2">
      <c r="C121" s="99" t="s">
        <v>100</v>
      </c>
      <c r="D121" s="100"/>
      <c r="E121" s="100"/>
      <c r="F121" s="100"/>
      <c r="G121" s="101"/>
      <c r="H121" s="69">
        <v>7</v>
      </c>
      <c r="I121" s="70">
        <f t="shared" si="0"/>
        <v>2.6266416510318949E-3</v>
      </c>
    </row>
    <row r="122" spans="3:9" ht="16.5" customHeight="1" x14ac:dyDescent="0.2">
      <c r="C122" s="99" t="s">
        <v>216</v>
      </c>
      <c r="D122" s="100"/>
      <c r="E122" s="100"/>
      <c r="F122" s="100"/>
      <c r="G122" s="101"/>
      <c r="H122" s="69">
        <v>2</v>
      </c>
      <c r="I122" s="70">
        <f t="shared" si="0"/>
        <v>7.5046904315196998E-4</v>
      </c>
    </row>
    <row r="123" spans="3:9" ht="16.5" customHeight="1" x14ac:dyDescent="0.2">
      <c r="C123" s="99" t="s">
        <v>217</v>
      </c>
      <c r="D123" s="100"/>
      <c r="E123" s="100"/>
      <c r="F123" s="100"/>
      <c r="G123" s="101"/>
      <c r="H123" s="69">
        <v>2</v>
      </c>
      <c r="I123" s="70">
        <f t="shared" si="0"/>
        <v>7.5046904315196998E-4</v>
      </c>
    </row>
    <row r="124" spans="3:9" ht="16.5" customHeight="1" x14ac:dyDescent="0.2">
      <c r="C124" s="99" t="s">
        <v>101</v>
      </c>
      <c r="D124" s="100"/>
      <c r="E124" s="100"/>
      <c r="F124" s="100"/>
      <c r="G124" s="101"/>
      <c r="H124" s="69">
        <v>5</v>
      </c>
      <c r="I124" s="70">
        <f t="shared" si="0"/>
        <v>1.876172607879925E-3</v>
      </c>
    </row>
    <row r="125" spans="3:9" ht="16.5" customHeight="1" x14ac:dyDescent="0.2">
      <c r="C125" s="99" t="s">
        <v>218</v>
      </c>
      <c r="D125" s="100"/>
      <c r="E125" s="100"/>
      <c r="F125" s="100"/>
      <c r="G125" s="101"/>
      <c r="H125" s="69">
        <v>1</v>
      </c>
      <c r="I125" s="98">
        <f t="shared" si="0"/>
        <v>3.7523452157598499E-4</v>
      </c>
    </row>
    <row r="126" spans="3:9" ht="16.5" customHeight="1" x14ac:dyDescent="0.2">
      <c r="C126" s="99" t="s">
        <v>219</v>
      </c>
      <c r="D126" s="100"/>
      <c r="E126" s="100"/>
      <c r="F126" s="100"/>
      <c r="G126" s="101"/>
      <c r="H126" s="69">
        <v>1</v>
      </c>
      <c r="I126" s="98">
        <f t="shared" si="0"/>
        <v>3.7523452157598499E-4</v>
      </c>
    </row>
    <row r="127" spans="3:9" ht="16.5" customHeight="1" x14ac:dyDescent="0.2">
      <c r="C127" s="99" t="s">
        <v>220</v>
      </c>
      <c r="D127" s="100"/>
      <c r="E127" s="100"/>
      <c r="F127" s="100"/>
      <c r="G127" s="101"/>
      <c r="H127" s="69">
        <v>8</v>
      </c>
      <c r="I127" s="70">
        <f t="shared" si="0"/>
        <v>3.0018761726078799E-3</v>
      </c>
    </row>
    <row r="128" spans="3:9" ht="16.5" customHeight="1" x14ac:dyDescent="0.2">
      <c r="C128" s="99" t="s">
        <v>221</v>
      </c>
      <c r="D128" s="100"/>
      <c r="E128" s="100"/>
      <c r="F128" s="100"/>
      <c r="G128" s="101"/>
      <c r="H128" s="69">
        <v>2</v>
      </c>
      <c r="I128" s="70">
        <f t="shared" si="0"/>
        <v>7.5046904315196998E-4</v>
      </c>
    </row>
    <row r="129" spans="3:9" ht="16.5" customHeight="1" x14ac:dyDescent="0.2">
      <c r="C129" s="99" t="s">
        <v>222</v>
      </c>
      <c r="D129" s="100"/>
      <c r="E129" s="100"/>
      <c r="F129" s="100"/>
      <c r="G129" s="101"/>
      <c r="H129" s="69">
        <v>7</v>
      </c>
      <c r="I129" s="70">
        <f t="shared" si="0"/>
        <v>2.6266416510318949E-3</v>
      </c>
    </row>
    <row r="130" spans="3:9" ht="16.5" customHeight="1" x14ac:dyDescent="0.2">
      <c r="C130" s="99" t="s">
        <v>223</v>
      </c>
      <c r="D130" s="100"/>
      <c r="E130" s="100"/>
      <c r="F130" s="100"/>
      <c r="G130" s="101"/>
      <c r="H130" s="69">
        <v>3</v>
      </c>
      <c r="I130" s="70">
        <f t="shared" si="0"/>
        <v>1.125703564727955E-3</v>
      </c>
    </row>
    <row r="131" spans="3:9" ht="16.5" customHeight="1" x14ac:dyDescent="0.2">
      <c r="C131" s="99" t="s">
        <v>224</v>
      </c>
      <c r="D131" s="100"/>
      <c r="E131" s="100"/>
      <c r="F131" s="100"/>
      <c r="G131" s="101"/>
      <c r="H131" s="69">
        <v>1</v>
      </c>
      <c r="I131" s="98">
        <f t="shared" si="0"/>
        <v>3.7523452157598499E-4</v>
      </c>
    </row>
    <row r="132" spans="3:9" ht="16.5" customHeight="1" x14ac:dyDescent="0.2">
      <c r="C132" s="99" t="s">
        <v>225</v>
      </c>
      <c r="D132" s="100"/>
      <c r="E132" s="100"/>
      <c r="F132" s="100"/>
      <c r="G132" s="101"/>
      <c r="H132" s="69">
        <v>1</v>
      </c>
      <c r="I132" s="98">
        <f t="shared" si="0"/>
        <v>3.7523452157598499E-4</v>
      </c>
    </row>
    <row r="133" spans="3:9" ht="16.5" customHeight="1" x14ac:dyDescent="0.2">
      <c r="C133" s="99" t="s">
        <v>102</v>
      </c>
      <c r="D133" s="100"/>
      <c r="E133" s="100"/>
      <c r="F133" s="100"/>
      <c r="G133" s="101"/>
      <c r="H133" s="69">
        <v>16</v>
      </c>
      <c r="I133" s="70">
        <f t="shared" si="0"/>
        <v>6.0037523452157598E-3</v>
      </c>
    </row>
    <row r="134" spans="3:9" ht="16.5" customHeight="1" x14ac:dyDescent="0.2">
      <c r="C134" s="99" t="s">
        <v>226</v>
      </c>
      <c r="D134" s="100"/>
      <c r="E134" s="100"/>
      <c r="F134" s="100"/>
      <c r="G134" s="101"/>
      <c r="H134" s="69">
        <v>7</v>
      </c>
      <c r="I134" s="70">
        <f t="shared" si="0"/>
        <v>2.6266416510318949E-3</v>
      </c>
    </row>
    <row r="135" spans="3:9" ht="16.5" customHeight="1" x14ac:dyDescent="0.2">
      <c r="C135" s="99" t="s">
        <v>227</v>
      </c>
      <c r="D135" s="100"/>
      <c r="E135" s="100"/>
      <c r="F135" s="100"/>
      <c r="G135" s="101"/>
      <c r="H135" s="69">
        <v>1</v>
      </c>
      <c r="I135" s="98">
        <f t="shared" si="0"/>
        <v>3.7523452157598499E-4</v>
      </c>
    </row>
    <row r="136" spans="3:9" ht="16.5" customHeight="1" x14ac:dyDescent="0.2">
      <c r="C136" s="99" t="s">
        <v>228</v>
      </c>
      <c r="D136" s="100"/>
      <c r="E136" s="100"/>
      <c r="F136" s="100"/>
      <c r="G136" s="101"/>
      <c r="H136" s="69">
        <v>5</v>
      </c>
      <c r="I136" s="70">
        <f t="shared" si="0"/>
        <v>1.876172607879925E-3</v>
      </c>
    </row>
    <row r="137" spans="3:9" ht="16.5" customHeight="1" x14ac:dyDescent="0.2">
      <c r="C137" s="99" t="s">
        <v>229</v>
      </c>
      <c r="D137" s="100"/>
      <c r="E137" s="100"/>
      <c r="F137" s="100"/>
      <c r="G137" s="101"/>
      <c r="H137" s="69">
        <v>3</v>
      </c>
      <c r="I137" s="70">
        <f t="shared" si="0"/>
        <v>1.125703564727955E-3</v>
      </c>
    </row>
    <row r="138" spans="3:9" ht="16.5" customHeight="1" x14ac:dyDescent="0.2">
      <c r="C138" s="99" t="s">
        <v>230</v>
      </c>
      <c r="D138" s="100"/>
      <c r="E138" s="100"/>
      <c r="F138" s="100"/>
      <c r="G138" s="101"/>
      <c r="H138" s="69">
        <v>7</v>
      </c>
      <c r="I138" s="70">
        <f t="shared" si="0"/>
        <v>2.6266416510318949E-3</v>
      </c>
    </row>
    <row r="139" spans="3:9" ht="16.5" customHeight="1" x14ac:dyDescent="0.2">
      <c r="C139" s="99" t="s">
        <v>231</v>
      </c>
      <c r="D139" s="100"/>
      <c r="E139" s="100"/>
      <c r="F139" s="100"/>
      <c r="G139" s="101"/>
      <c r="H139" s="69">
        <v>2</v>
      </c>
      <c r="I139" s="70">
        <f t="shared" si="0"/>
        <v>7.5046904315196998E-4</v>
      </c>
    </row>
    <row r="140" spans="3:9" ht="16.5" customHeight="1" x14ac:dyDescent="0.2">
      <c r="C140" s="99" t="s">
        <v>232</v>
      </c>
      <c r="D140" s="100"/>
      <c r="E140" s="100"/>
      <c r="F140" s="100"/>
      <c r="G140" s="101"/>
      <c r="H140" s="69">
        <v>3</v>
      </c>
      <c r="I140" s="70">
        <f t="shared" si="0"/>
        <v>1.125703564727955E-3</v>
      </c>
    </row>
    <row r="141" spans="3:9" ht="16.5" customHeight="1" x14ac:dyDescent="0.2">
      <c r="C141" s="99" t="s">
        <v>233</v>
      </c>
      <c r="D141" s="100"/>
      <c r="E141" s="100"/>
      <c r="F141" s="100"/>
      <c r="G141" s="101"/>
      <c r="H141" s="69">
        <v>6</v>
      </c>
      <c r="I141" s="70">
        <f t="shared" si="0"/>
        <v>2.2514071294559099E-3</v>
      </c>
    </row>
    <row r="142" spans="3:9" ht="16.5" customHeight="1" x14ac:dyDescent="0.2">
      <c r="C142" s="99" t="s">
        <v>234</v>
      </c>
      <c r="D142" s="100"/>
      <c r="E142" s="100"/>
      <c r="F142" s="100"/>
      <c r="G142" s="101"/>
      <c r="H142" s="69">
        <v>1</v>
      </c>
      <c r="I142" s="98">
        <f t="shared" si="0"/>
        <v>3.7523452157598499E-4</v>
      </c>
    </row>
    <row r="143" spans="3:9" ht="16.5" customHeight="1" x14ac:dyDescent="0.2">
      <c r="C143" s="99" t="s">
        <v>235</v>
      </c>
      <c r="D143" s="100"/>
      <c r="E143" s="100"/>
      <c r="F143" s="100"/>
      <c r="G143" s="101"/>
      <c r="H143" s="69">
        <v>3</v>
      </c>
      <c r="I143" s="70">
        <f t="shared" si="0"/>
        <v>1.125703564727955E-3</v>
      </c>
    </row>
    <row r="144" spans="3:9" ht="16.5" customHeight="1" x14ac:dyDescent="0.2">
      <c r="C144" s="99" t="s">
        <v>236</v>
      </c>
      <c r="D144" s="100"/>
      <c r="E144" s="100"/>
      <c r="F144" s="100"/>
      <c r="G144" s="101"/>
      <c r="H144" s="69">
        <v>4</v>
      </c>
      <c r="I144" s="70">
        <f t="shared" si="0"/>
        <v>1.50093808630394E-3</v>
      </c>
    </row>
    <row r="145" spans="3:9" ht="16.5" customHeight="1" x14ac:dyDescent="0.2">
      <c r="C145" s="99" t="s">
        <v>237</v>
      </c>
      <c r="D145" s="100"/>
      <c r="E145" s="100"/>
      <c r="F145" s="100"/>
      <c r="G145" s="101"/>
      <c r="H145" s="69">
        <v>5</v>
      </c>
      <c r="I145" s="70">
        <f t="shared" si="0"/>
        <v>1.876172607879925E-3</v>
      </c>
    </row>
    <row r="146" spans="3:9" ht="16.5" customHeight="1" x14ac:dyDescent="0.2">
      <c r="C146" s="99" t="s">
        <v>103</v>
      </c>
      <c r="D146" s="100"/>
      <c r="E146" s="100"/>
      <c r="F146" s="100"/>
      <c r="G146" s="101"/>
      <c r="H146" s="69">
        <v>16</v>
      </c>
      <c r="I146" s="70">
        <f t="shared" si="0"/>
        <v>6.0037523452157598E-3</v>
      </c>
    </row>
    <row r="147" spans="3:9" ht="16.5" customHeight="1" x14ac:dyDescent="0.2">
      <c r="C147" s="99" t="s">
        <v>238</v>
      </c>
      <c r="D147" s="100"/>
      <c r="E147" s="100"/>
      <c r="F147" s="100"/>
      <c r="G147" s="101"/>
      <c r="H147" s="69">
        <v>8</v>
      </c>
      <c r="I147" s="70">
        <f t="shared" si="0"/>
        <v>3.0018761726078799E-3</v>
      </c>
    </row>
    <row r="148" spans="3:9" ht="16.5" customHeight="1" x14ac:dyDescent="0.2">
      <c r="C148" s="99" t="s">
        <v>239</v>
      </c>
      <c r="D148" s="100"/>
      <c r="E148" s="100"/>
      <c r="F148" s="100"/>
      <c r="G148" s="101"/>
      <c r="H148" s="69">
        <v>2</v>
      </c>
      <c r="I148" s="70">
        <f t="shared" si="0"/>
        <v>7.5046904315196998E-4</v>
      </c>
    </row>
    <row r="149" spans="3:9" ht="16.5" customHeight="1" x14ac:dyDescent="0.2">
      <c r="C149" s="99" t="s">
        <v>240</v>
      </c>
      <c r="D149" s="100"/>
      <c r="E149" s="100"/>
      <c r="F149" s="100"/>
      <c r="G149" s="101"/>
      <c r="H149" s="69">
        <v>3</v>
      </c>
      <c r="I149" s="70">
        <f t="shared" si="0"/>
        <v>1.125703564727955E-3</v>
      </c>
    </row>
    <row r="150" spans="3:9" ht="16.5" customHeight="1" x14ac:dyDescent="0.2">
      <c r="C150" s="99" t="s">
        <v>104</v>
      </c>
      <c r="D150" s="100"/>
      <c r="E150" s="100"/>
      <c r="F150" s="100"/>
      <c r="G150" s="101"/>
      <c r="H150" s="69">
        <v>13</v>
      </c>
      <c r="I150" s="70">
        <f t="shared" si="0"/>
        <v>4.8780487804878049E-3</v>
      </c>
    </row>
    <row r="151" spans="3:9" ht="16.5" customHeight="1" x14ac:dyDescent="0.2">
      <c r="C151" s="99" t="s">
        <v>241</v>
      </c>
      <c r="D151" s="100"/>
      <c r="E151" s="100"/>
      <c r="F151" s="100"/>
      <c r="G151" s="101"/>
      <c r="H151" s="69">
        <v>10</v>
      </c>
      <c r="I151" s="70">
        <f t="shared" si="0"/>
        <v>3.7523452157598499E-3</v>
      </c>
    </row>
    <row r="152" spans="3:9" ht="16.5" customHeight="1" x14ac:dyDescent="0.2">
      <c r="C152" s="99" t="s">
        <v>53</v>
      </c>
      <c r="D152" s="100"/>
      <c r="E152" s="100"/>
      <c r="F152" s="100"/>
      <c r="G152" s="101"/>
      <c r="H152" s="69">
        <v>10</v>
      </c>
      <c r="I152" s="70">
        <f t="shared" si="0"/>
        <v>3.7523452157598499E-3</v>
      </c>
    </row>
    <row r="153" spans="3:9" ht="16.5" customHeight="1" x14ac:dyDescent="0.2">
      <c r="C153" s="99" t="s">
        <v>105</v>
      </c>
      <c r="D153" s="100"/>
      <c r="E153" s="100"/>
      <c r="F153" s="100"/>
      <c r="G153" s="101"/>
      <c r="H153" s="69">
        <v>3</v>
      </c>
      <c r="I153" s="70">
        <f t="shared" si="0"/>
        <v>1.125703564727955E-3</v>
      </c>
    </row>
    <row r="154" spans="3:9" ht="16.5" customHeight="1" x14ac:dyDescent="0.2">
      <c r="C154" s="99" t="s">
        <v>242</v>
      </c>
      <c r="D154" s="100"/>
      <c r="E154" s="100"/>
      <c r="F154" s="100"/>
      <c r="G154" s="101"/>
      <c r="H154" s="69">
        <v>11</v>
      </c>
      <c r="I154" s="70">
        <f t="shared" si="0"/>
        <v>4.1275797373358349E-3</v>
      </c>
    </row>
    <row r="155" spans="3:9" ht="16.5" customHeight="1" x14ac:dyDescent="0.2">
      <c r="C155" s="99" t="s">
        <v>243</v>
      </c>
      <c r="D155" s="100"/>
      <c r="E155" s="100"/>
      <c r="F155" s="100"/>
      <c r="G155" s="101"/>
      <c r="H155" s="69">
        <v>2</v>
      </c>
      <c r="I155" s="70">
        <f t="shared" si="0"/>
        <v>7.5046904315196998E-4</v>
      </c>
    </row>
    <row r="156" spans="3:9" ht="16.5" customHeight="1" x14ac:dyDescent="0.2">
      <c r="C156" s="99" t="s">
        <v>244</v>
      </c>
      <c r="D156" s="100"/>
      <c r="E156" s="100"/>
      <c r="F156" s="100"/>
      <c r="G156" s="101"/>
      <c r="H156" s="69">
        <v>1</v>
      </c>
      <c r="I156" s="98">
        <f t="shared" si="0"/>
        <v>3.7523452157598499E-4</v>
      </c>
    </row>
    <row r="157" spans="3:9" ht="16.5" customHeight="1" x14ac:dyDescent="0.2">
      <c r="C157" s="99" t="s">
        <v>54</v>
      </c>
      <c r="D157" s="100"/>
      <c r="E157" s="100"/>
      <c r="F157" s="100"/>
      <c r="G157" s="101"/>
      <c r="H157" s="69">
        <v>14</v>
      </c>
      <c r="I157" s="70">
        <f t="shared" si="0"/>
        <v>5.2532833020637899E-3</v>
      </c>
    </row>
    <row r="158" spans="3:9" ht="16.5" customHeight="1" x14ac:dyDescent="0.2">
      <c r="C158" s="99" t="s">
        <v>245</v>
      </c>
      <c r="D158" s="100"/>
      <c r="E158" s="100"/>
      <c r="F158" s="100"/>
      <c r="G158" s="101"/>
      <c r="H158" s="69">
        <v>12</v>
      </c>
      <c r="I158" s="70">
        <f t="shared" si="0"/>
        <v>4.5028142589118199E-3</v>
      </c>
    </row>
    <row r="159" spans="3:9" ht="16.5" customHeight="1" x14ac:dyDescent="0.2">
      <c r="C159" s="99" t="s">
        <v>246</v>
      </c>
      <c r="D159" s="100"/>
      <c r="E159" s="100"/>
      <c r="F159" s="100"/>
      <c r="G159" s="101"/>
      <c r="H159" s="69">
        <v>2</v>
      </c>
      <c r="I159" s="70">
        <f t="shared" si="0"/>
        <v>7.5046904315196998E-4</v>
      </c>
    </row>
    <row r="160" spans="3:9" ht="16.5" customHeight="1" x14ac:dyDescent="0.2">
      <c r="C160" s="99" t="s">
        <v>247</v>
      </c>
      <c r="D160" s="100"/>
      <c r="E160" s="100"/>
      <c r="F160" s="100"/>
      <c r="G160" s="101"/>
      <c r="H160" s="69">
        <v>2</v>
      </c>
      <c r="I160" s="70">
        <f t="shared" si="0"/>
        <v>7.5046904315196998E-4</v>
      </c>
    </row>
    <row r="161" spans="3:9" ht="16.5" customHeight="1" x14ac:dyDescent="0.2">
      <c r="C161" s="99" t="s">
        <v>248</v>
      </c>
      <c r="D161" s="100"/>
      <c r="E161" s="100"/>
      <c r="F161" s="100"/>
      <c r="G161" s="101"/>
      <c r="H161" s="69">
        <v>2</v>
      </c>
      <c r="I161" s="70">
        <f t="shared" si="0"/>
        <v>7.5046904315196998E-4</v>
      </c>
    </row>
    <row r="162" spans="3:9" ht="16.5" customHeight="1" x14ac:dyDescent="0.2">
      <c r="C162" s="99" t="s">
        <v>249</v>
      </c>
      <c r="D162" s="100"/>
      <c r="E162" s="100"/>
      <c r="F162" s="100"/>
      <c r="G162" s="101"/>
      <c r="H162" s="69">
        <v>4</v>
      </c>
      <c r="I162" s="70">
        <f t="shared" si="0"/>
        <v>1.50093808630394E-3</v>
      </c>
    </row>
    <row r="163" spans="3:9" ht="16.5" customHeight="1" x14ac:dyDescent="0.2">
      <c r="C163" s="99" t="s">
        <v>250</v>
      </c>
      <c r="D163" s="100"/>
      <c r="E163" s="100"/>
      <c r="F163" s="100"/>
      <c r="G163" s="101"/>
      <c r="H163" s="69">
        <v>3</v>
      </c>
      <c r="I163" s="70">
        <f t="shared" si="0"/>
        <v>1.125703564727955E-3</v>
      </c>
    </row>
    <row r="164" spans="3:9" ht="16.5" customHeight="1" x14ac:dyDescent="0.2">
      <c r="C164" s="99" t="s">
        <v>251</v>
      </c>
      <c r="D164" s="100"/>
      <c r="E164" s="100"/>
      <c r="F164" s="100"/>
      <c r="G164" s="101"/>
      <c r="H164" s="69">
        <v>2</v>
      </c>
      <c r="I164" s="70">
        <f t="shared" si="0"/>
        <v>7.5046904315196998E-4</v>
      </c>
    </row>
    <row r="165" spans="3:9" ht="16.5" customHeight="1" x14ac:dyDescent="0.2">
      <c r="C165" s="99" t="s">
        <v>252</v>
      </c>
      <c r="D165" s="100"/>
      <c r="E165" s="100"/>
      <c r="F165" s="100"/>
      <c r="G165" s="101"/>
      <c r="H165" s="69">
        <v>6</v>
      </c>
      <c r="I165" s="70">
        <f t="shared" si="0"/>
        <v>2.2514071294559099E-3</v>
      </c>
    </row>
    <row r="166" spans="3:9" ht="16.5" customHeight="1" x14ac:dyDescent="0.2">
      <c r="C166" s="99" t="s">
        <v>253</v>
      </c>
      <c r="D166" s="100"/>
      <c r="E166" s="100"/>
      <c r="F166" s="100"/>
      <c r="G166" s="101"/>
      <c r="H166" s="69">
        <v>9</v>
      </c>
      <c r="I166" s="70">
        <f t="shared" si="0"/>
        <v>3.3771106941838649E-3</v>
      </c>
    </row>
    <row r="167" spans="3:9" ht="16.5" customHeight="1" x14ac:dyDescent="0.2">
      <c r="C167" s="99" t="s">
        <v>254</v>
      </c>
      <c r="D167" s="100"/>
      <c r="E167" s="100"/>
      <c r="F167" s="100"/>
      <c r="G167" s="101"/>
      <c r="H167" s="69">
        <v>2</v>
      </c>
      <c r="I167" s="70">
        <f t="shared" si="0"/>
        <v>7.5046904315196998E-4</v>
      </c>
    </row>
    <row r="168" spans="3:9" ht="16.5" customHeight="1" x14ac:dyDescent="0.2">
      <c r="C168" s="99" t="s">
        <v>255</v>
      </c>
      <c r="D168" s="100"/>
      <c r="E168" s="100"/>
      <c r="F168" s="100"/>
      <c r="G168" s="101"/>
      <c r="H168" s="69">
        <v>2</v>
      </c>
      <c r="I168" s="70">
        <f t="shared" si="0"/>
        <v>7.5046904315196998E-4</v>
      </c>
    </row>
    <row r="169" spans="3:9" ht="16.5" customHeight="1" x14ac:dyDescent="0.2">
      <c r="C169" s="99" t="s">
        <v>256</v>
      </c>
      <c r="D169" s="100"/>
      <c r="E169" s="100"/>
      <c r="F169" s="100"/>
      <c r="G169" s="101"/>
      <c r="H169" s="69">
        <v>2</v>
      </c>
      <c r="I169" s="70">
        <f t="shared" si="0"/>
        <v>7.5046904315196998E-4</v>
      </c>
    </row>
    <row r="170" spans="3:9" ht="16.5" customHeight="1" x14ac:dyDescent="0.2">
      <c r="C170" s="99" t="s">
        <v>257</v>
      </c>
      <c r="D170" s="100"/>
      <c r="E170" s="100"/>
      <c r="F170" s="100"/>
      <c r="G170" s="101"/>
      <c r="H170" s="69">
        <v>2</v>
      </c>
      <c r="I170" s="70">
        <f t="shared" si="0"/>
        <v>7.5046904315196998E-4</v>
      </c>
    </row>
    <row r="171" spans="3:9" ht="16.5" customHeight="1" x14ac:dyDescent="0.2">
      <c r="C171" s="99" t="s">
        <v>258</v>
      </c>
      <c r="D171" s="100"/>
      <c r="E171" s="100"/>
      <c r="F171" s="100"/>
      <c r="G171" s="101"/>
      <c r="H171" s="69">
        <v>1</v>
      </c>
      <c r="I171" s="98">
        <f t="shared" si="0"/>
        <v>3.7523452157598499E-4</v>
      </c>
    </row>
    <row r="172" spans="3:9" ht="16.5" customHeight="1" x14ac:dyDescent="0.2">
      <c r="C172" s="99" t="s">
        <v>106</v>
      </c>
      <c r="D172" s="100"/>
      <c r="E172" s="100"/>
      <c r="F172" s="100"/>
      <c r="G172" s="101"/>
      <c r="H172" s="69">
        <v>5</v>
      </c>
      <c r="I172" s="70">
        <f t="shared" si="0"/>
        <v>1.876172607879925E-3</v>
      </c>
    </row>
    <row r="173" spans="3:9" ht="16.5" customHeight="1" x14ac:dyDescent="0.2">
      <c r="C173" s="99" t="s">
        <v>259</v>
      </c>
      <c r="D173" s="100"/>
      <c r="E173" s="100"/>
      <c r="F173" s="100"/>
      <c r="G173" s="101"/>
      <c r="H173" s="69">
        <v>6</v>
      </c>
      <c r="I173" s="70">
        <f t="shared" si="0"/>
        <v>2.2514071294559099E-3</v>
      </c>
    </row>
    <row r="174" spans="3:9" ht="16.5" customHeight="1" x14ac:dyDescent="0.2">
      <c r="C174" s="99" t="s">
        <v>260</v>
      </c>
      <c r="D174" s="100"/>
      <c r="E174" s="100"/>
      <c r="F174" s="100"/>
      <c r="G174" s="101"/>
      <c r="H174" s="69">
        <v>9</v>
      </c>
      <c r="I174" s="70">
        <f t="shared" si="0"/>
        <v>3.3771106941838649E-3</v>
      </c>
    </row>
    <row r="175" spans="3:9" ht="16.5" customHeight="1" x14ac:dyDescent="0.2">
      <c r="C175" s="99" t="s">
        <v>261</v>
      </c>
      <c r="D175" s="100"/>
      <c r="E175" s="100"/>
      <c r="F175" s="100"/>
      <c r="G175" s="101"/>
      <c r="H175" s="69">
        <v>18</v>
      </c>
      <c r="I175" s="70">
        <f t="shared" si="0"/>
        <v>6.7542213883677298E-3</v>
      </c>
    </row>
    <row r="176" spans="3:9" ht="16.5" customHeight="1" x14ac:dyDescent="0.2">
      <c r="C176" s="99" t="s">
        <v>262</v>
      </c>
      <c r="D176" s="100"/>
      <c r="E176" s="100"/>
      <c r="F176" s="100"/>
      <c r="G176" s="101"/>
      <c r="H176" s="69">
        <v>1</v>
      </c>
      <c r="I176" s="98">
        <f t="shared" si="0"/>
        <v>3.7523452157598499E-4</v>
      </c>
    </row>
    <row r="177" spans="3:9" ht="16.5" customHeight="1" x14ac:dyDescent="0.2">
      <c r="C177" s="99" t="s">
        <v>263</v>
      </c>
      <c r="D177" s="100"/>
      <c r="E177" s="100"/>
      <c r="F177" s="100"/>
      <c r="G177" s="101"/>
      <c r="H177" s="69">
        <v>4</v>
      </c>
      <c r="I177" s="70">
        <f t="shared" si="0"/>
        <v>1.50093808630394E-3</v>
      </c>
    </row>
    <row r="178" spans="3:9" ht="16.5" customHeight="1" x14ac:dyDescent="0.2">
      <c r="C178" s="99" t="s">
        <v>107</v>
      </c>
      <c r="D178" s="100"/>
      <c r="E178" s="100"/>
      <c r="F178" s="100"/>
      <c r="G178" s="101"/>
      <c r="H178" s="69">
        <v>3</v>
      </c>
      <c r="I178" s="70">
        <f t="shared" si="0"/>
        <v>1.125703564727955E-3</v>
      </c>
    </row>
    <row r="179" spans="3:9" ht="16.5" customHeight="1" x14ac:dyDescent="0.2">
      <c r="C179" s="99" t="s">
        <v>264</v>
      </c>
      <c r="D179" s="100"/>
      <c r="E179" s="100"/>
      <c r="F179" s="100"/>
      <c r="G179" s="101"/>
      <c r="H179" s="69">
        <v>5</v>
      </c>
      <c r="I179" s="70">
        <f t="shared" si="0"/>
        <v>1.876172607879925E-3</v>
      </c>
    </row>
    <row r="180" spans="3:9" ht="16.5" customHeight="1" x14ac:dyDescent="0.2">
      <c r="C180" s="99" t="s">
        <v>265</v>
      </c>
      <c r="D180" s="100"/>
      <c r="E180" s="100"/>
      <c r="F180" s="100"/>
      <c r="G180" s="101"/>
      <c r="H180" s="69">
        <v>12</v>
      </c>
      <c r="I180" s="70">
        <f t="shared" si="0"/>
        <v>4.5028142589118199E-3</v>
      </c>
    </row>
    <row r="181" spans="3:9" ht="16.5" customHeight="1" x14ac:dyDescent="0.2">
      <c r="C181" s="99" t="s">
        <v>266</v>
      </c>
      <c r="D181" s="100"/>
      <c r="E181" s="100"/>
      <c r="F181" s="100"/>
      <c r="G181" s="101"/>
      <c r="H181" s="69">
        <v>1</v>
      </c>
      <c r="I181" s="98">
        <f t="shared" si="0"/>
        <v>3.7523452157598499E-4</v>
      </c>
    </row>
    <row r="182" spans="3:9" ht="16.5" customHeight="1" x14ac:dyDescent="0.2">
      <c r="C182" s="99" t="s">
        <v>108</v>
      </c>
      <c r="D182" s="100"/>
      <c r="E182" s="100"/>
      <c r="F182" s="100"/>
      <c r="G182" s="101"/>
      <c r="H182" s="69">
        <v>4</v>
      </c>
      <c r="I182" s="70">
        <f t="shared" si="0"/>
        <v>1.50093808630394E-3</v>
      </c>
    </row>
    <row r="183" spans="3:9" ht="16.5" customHeight="1" x14ac:dyDescent="0.2">
      <c r="C183" s="99" t="s">
        <v>267</v>
      </c>
      <c r="D183" s="100"/>
      <c r="E183" s="100"/>
      <c r="F183" s="100"/>
      <c r="G183" s="101"/>
      <c r="H183" s="69">
        <v>2</v>
      </c>
      <c r="I183" s="70">
        <f t="shared" si="0"/>
        <v>7.5046904315196998E-4</v>
      </c>
    </row>
    <row r="184" spans="3:9" ht="16.5" customHeight="1" x14ac:dyDescent="0.2">
      <c r="C184" s="99" t="s">
        <v>268</v>
      </c>
      <c r="D184" s="100"/>
      <c r="E184" s="100"/>
      <c r="F184" s="100"/>
      <c r="G184" s="101"/>
      <c r="H184" s="69">
        <v>1</v>
      </c>
      <c r="I184" s="98">
        <f t="shared" si="0"/>
        <v>3.7523452157598499E-4</v>
      </c>
    </row>
    <row r="185" spans="3:9" ht="16.5" customHeight="1" x14ac:dyDescent="0.2">
      <c r="C185" s="99" t="s">
        <v>269</v>
      </c>
      <c r="D185" s="100"/>
      <c r="E185" s="100"/>
      <c r="F185" s="100"/>
      <c r="G185" s="101"/>
      <c r="H185" s="69">
        <v>1</v>
      </c>
      <c r="I185" s="98">
        <f t="shared" si="0"/>
        <v>3.7523452157598499E-4</v>
      </c>
    </row>
    <row r="186" spans="3:9" ht="16.5" customHeight="1" x14ac:dyDescent="0.2">
      <c r="C186" s="99" t="s">
        <v>109</v>
      </c>
      <c r="D186" s="100"/>
      <c r="E186" s="100"/>
      <c r="F186" s="100"/>
      <c r="G186" s="101"/>
      <c r="H186" s="69">
        <v>3</v>
      </c>
      <c r="I186" s="70">
        <f t="shared" si="0"/>
        <v>1.125703564727955E-3</v>
      </c>
    </row>
    <row r="187" spans="3:9" ht="16.5" customHeight="1" x14ac:dyDescent="0.2">
      <c r="C187" s="99" t="s">
        <v>270</v>
      </c>
      <c r="D187" s="100"/>
      <c r="E187" s="100"/>
      <c r="F187" s="100"/>
      <c r="G187" s="101"/>
      <c r="H187" s="69">
        <v>5</v>
      </c>
      <c r="I187" s="70">
        <f t="shared" si="0"/>
        <v>1.876172607879925E-3</v>
      </c>
    </row>
    <row r="188" spans="3:9" ht="16.5" customHeight="1" x14ac:dyDescent="0.2">
      <c r="C188" s="99" t="s">
        <v>271</v>
      </c>
      <c r="D188" s="100"/>
      <c r="E188" s="100"/>
      <c r="F188" s="100"/>
      <c r="G188" s="101"/>
      <c r="H188" s="69">
        <v>8</v>
      </c>
      <c r="I188" s="70">
        <f t="shared" si="0"/>
        <v>3.0018761726078799E-3</v>
      </c>
    </row>
    <row r="189" spans="3:9" ht="16.5" customHeight="1" x14ac:dyDescent="0.2">
      <c r="C189" s="99" t="s">
        <v>272</v>
      </c>
      <c r="D189" s="100"/>
      <c r="E189" s="100"/>
      <c r="F189" s="100"/>
      <c r="G189" s="101"/>
      <c r="H189" s="69">
        <v>3</v>
      </c>
      <c r="I189" s="70">
        <f t="shared" si="0"/>
        <v>1.125703564727955E-3</v>
      </c>
    </row>
    <row r="190" spans="3:9" ht="16.5" customHeight="1" x14ac:dyDescent="0.2">
      <c r="C190" s="99" t="s">
        <v>110</v>
      </c>
      <c r="D190" s="100"/>
      <c r="E190" s="100"/>
      <c r="F190" s="100"/>
      <c r="G190" s="101"/>
      <c r="H190" s="69">
        <v>15</v>
      </c>
      <c r="I190" s="70">
        <f t="shared" si="0"/>
        <v>5.6285178236397749E-3</v>
      </c>
    </row>
    <row r="191" spans="3:9" ht="16.5" customHeight="1" x14ac:dyDescent="0.2">
      <c r="C191" s="99" t="s">
        <v>273</v>
      </c>
      <c r="D191" s="100"/>
      <c r="E191" s="100"/>
      <c r="F191" s="100"/>
      <c r="G191" s="101"/>
      <c r="H191" s="69">
        <v>6</v>
      </c>
      <c r="I191" s="70">
        <f t="shared" si="0"/>
        <v>2.2514071294559099E-3</v>
      </c>
    </row>
    <row r="192" spans="3:9" ht="16.5" customHeight="1" x14ac:dyDescent="0.2">
      <c r="C192" s="99" t="s">
        <v>111</v>
      </c>
      <c r="D192" s="100"/>
      <c r="E192" s="100"/>
      <c r="F192" s="100"/>
      <c r="G192" s="101"/>
      <c r="H192" s="69">
        <v>6</v>
      </c>
      <c r="I192" s="70">
        <f t="shared" si="0"/>
        <v>2.2514071294559099E-3</v>
      </c>
    </row>
    <row r="193" spans="3:9" ht="16.5" customHeight="1" x14ac:dyDescent="0.2">
      <c r="C193" s="99" t="s">
        <v>274</v>
      </c>
      <c r="D193" s="100"/>
      <c r="E193" s="100"/>
      <c r="F193" s="100"/>
      <c r="G193" s="101"/>
      <c r="H193" s="69">
        <v>11</v>
      </c>
      <c r="I193" s="70">
        <f t="shared" si="0"/>
        <v>4.1275797373358349E-3</v>
      </c>
    </row>
    <row r="194" spans="3:9" ht="16.5" customHeight="1" x14ac:dyDescent="0.2">
      <c r="C194" s="99" t="s">
        <v>275</v>
      </c>
      <c r="D194" s="100"/>
      <c r="E194" s="100"/>
      <c r="F194" s="100"/>
      <c r="G194" s="101"/>
      <c r="H194" s="69">
        <v>3</v>
      </c>
      <c r="I194" s="70">
        <f t="shared" si="0"/>
        <v>1.125703564727955E-3</v>
      </c>
    </row>
    <row r="195" spans="3:9" ht="16.5" customHeight="1" x14ac:dyDescent="0.2">
      <c r="C195" s="99" t="s">
        <v>55</v>
      </c>
      <c r="D195" s="100"/>
      <c r="E195" s="100"/>
      <c r="F195" s="100"/>
      <c r="G195" s="101"/>
      <c r="H195" s="69">
        <v>3</v>
      </c>
      <c r="I195" s="70">
        <f t="shared" si="0"/>
        <v>1.125703564727955E-3</v>
      </c>
    </row>
    <row r="196" spans="3:9" ht="16.5" customHeight="1" x14ac:dyDescent="0.2">
      <c r="C196" s="99" t="s">
        <v>276</v>
      </c>
      <c r="D196" s="100"/>
      <c r="E196" s="100"/>
      <c r="F196" s="100"/>
      <c r="G196" s="101"/>
      <c r="H196" s="69">
        <v>12</v>
      </c>
      <c r="I196" s="70">
        <f t="shared" si="0"/>
        <v>4.5028142589118199E-3</v>
      </c>
    </row>
    <row r="197" spans="3:9" ht="16.5" customHeight="1" x14ac:dyDescent="0.2">
      <c r="C197" s="99" t="s">
        <v>277</v>
      </c>
      <c r="D197" s="100"/>
      <c r="E197" s="100"/>
      <c r="F197" s="100"/>
      <c r="G197" s="101"/>
      <c r="H197" s="69">
        <v>4</v>
      </c>
      <c r="I197" s="70">
        <f t="shared" si="0"/>
        <v>1.50093808630394E-3</v>
      </c>
    </row>
    <row r="198" spans="3:9" ht="16.5" customHeight="1" x14ac:dyDescent="0.2">
      <c r="C198" s="99" t="s">
        <v>278</v>
      </c>
      <c r="D198" s="100"/>
      <c r="E198" s="100"/>
      <c r="F198" s="100"/>
      <c r="G198" s="101"/>
      <c r="H198" s="69">
        <v>2</v>
      </c>
      <c r="I198" s="70">
        <f t="shared" si="0"/>
        <v>7.5046904315196998E-4</v>
      </c>
    </row>
    <row r="199" spans="3:9" ht="16.5" customHeight="1" x14ac:dyDescent="0.2">
      <c r="C199" s="99" t="s">
        <v>279</v>
      </c>
      <c r="D199" s="100"/>
      <c r="E199" s="100"/>
      <c r="F199" s="100"/>
      <c r="G199" s="101"/>
      <c r="H199" s="69">
        <v>1</v>
      </c>
      <c r="I199" s="98">
        <f t="shared" si="0"/>
        <v>3.7523452157598499E-4</v>
      </c>
    </row>
    <row r="200" spans="3:9" ht="16.5" customHeight="1" x14ac:dyDescent="0.2">
      <c r="C200" s="99" t="s">
        <v>280</v>
      </c>
      <c r="D200" s="100"/>
      <c r="E200" s="100"/>
      <c r="F200" s="100"/>
      <c r="G200" s="101"/>
      <c r="H200" s="69">
        <v>4</v>
      </c>
      <c r="I200" s="70">
        <f t="shared" si="0"/>
        <v>1.50093808630394E-3</v>
      </c>
    </row>
    <row r="201" spans="3:9" ht="16.5" customHeight="1" x14ac:dyDescent="0.2">
      <c r="C201" s="99" t="s">
        <v>281</v>
      </c>
      <c r="D201" s="100"/>
      <c r="E201" s="100"/>
      <c r="F201" s="100"/>
      <c r="G201" s="101"/>
      <c r="H201" s="69">
        <v>1</v>
      </c>
      <c r="I201" s="98">
        <f t="shared" si="0"/>
        <v>3.7523452157598499E-4</v>
      </c>
    </row>
    <row r="202" spans="3:9" ht="16.5" customHeight="1" x14ac:dyDescent="0.2">
      <c r="C202" s="99" t="s">
        <v>282</v>
      </c>
      <c r="D202" s="100"/>
      <c r="E202" s="100"/>
      <c r="F202" s="100"/>
      <c r="G202" s="101"/>
      <c r="H202" s="69">
        <v>3</v>
      </c>
      <c r="I202" s="70">
        <f t="shared" si="0"/>
        <v>1.125703564727955E-3</v>
      </c>
    </row>
    <row r="203" spans="3:9" ht="16.5" customHeight="1" x14ac:dyDescent="0.2">
      <c r="C203" s="99" t="s">
        <v>283</v>
      </c>
      <c r="D203" s="100"/>
      <c r="E203" s="100"/>
      <c r="F203" s="100"/>
      <c r="G203" s="101"/>
      <c r="H203" s="69">
        <v>1</v>
      </c>
      <c r="I203" s="98">
        <f t="shared" si="0"/>
        <v>3.7523452157598499E-4</v>
      </c>
    </row>
    <row r="204" spans="3:9" ht="16.5" customHeight="1" x14ac:dyDescent="0.2">
      <c r="C204" s="99" t="s">
        <v>284</v>
      </c>
      <c r="D204" s="100"/>
      <c r="E204" s="100"/>
      <c r="F204" s="100"/>
      <c r="G204" s="101"/>
      <c r="H204" s="69">
        <v>4</v>
      </c>
      <c r="I204" s="70">
        <f t="shared" si="0"/>
        <v>1.50093808630394E-3</v>
      </c>
    </row>
    <row r="205" spans="3:9" ht="16.5" customHeight="1" x14ac:dyDescent="0.2">
      <c r="C205" s="99" t="s">
        <v>285</v>
      </c>
      <c r="D205" s="100"/>
      <c r="E205" s="100"/>
      <c r="F205" s="100"/>
      <c r="G205" s="101"/>
      <c r="H205" s="69">
        <v>1</v>
      </c>
      <c r="I205" s="98">
        <f t="shared" si="0"/>
        <v>3.7523452157598499E-4</v>
      </c>
    </row>
    <row r="206" spans="3:9" ht="16.5" customHeight="1" x14ac:dyDescent="0.2">
      <c r="C206" s="99" t="s">
        <v>286</v>
      </c>
      <c r="D206" s="100"/>
      <c r="E206" s="100"/>
      <c r="F206" s="100"/>
      <c r="G206" s="101"/>
      <c r="H206" s="69">
        <v>6</v>
      </c>
      <c r="I206" s="70">
        <f t="shared" si="0"/>
        <v>2.2514071294559099E-3</v>
      </c>
    </row>
    <row r="207" spans="3:9" ht="16.5" customHeight="1" x14ac:dyDescent="0.2">
      <c r="C207" s="99" t="s">
        <v>287</v>
      </c>
      <c r="D207" s="100"/>
      <c r="E207" s="100"/>
      <c r="F207" s="100"/>
      <c r="G207" s="101"/>
      <c r="H207" s="69">
        <v>4</v>
      </c>
      <c r="I207" s="70">
        <f t="shared" si="0"/>
        <v>1.50093808630394E-3</v>
      </c>
    </row>
    <row r="208" spans="3:9" ht="16.5" customHeight="1" x14ac:dyDescent="0.2">
      <c r="C208" s="99" t="s">
        <v>288</v>
      </c>
      <c r="D208" s="100"/>
      <c r="E208" s="100"/>
      <c r="F208" s="100"/>
      <c r="G208" s="101"/>
      <c r="H208" s="69">
        <v>4</v>
      </c>
      <c r="I208" s="70">
        <f t="shared" si="0"/>
        <v>1.50093808630394E-3</v>
      </c>
    </row>
    <row r="209" spans="3:9" ht="16.5" customHeight="1" x14ac:dyDescent="0.2">
      <c r="C209" s="99" t="s">
        <v>289</v>
      </c>
      <c r="D209" s="100"/>
      <c r="E209" s="100"/>
      <c r="F209" s="100"/>
      <c r="G209" s="101"/>
      <c r="H209" s="69">
        <v>2</v>
      </c>
      <c r="I209" s="70">
        <f t="shared" si="0"/>
        <v>7.5046904315196998E-4</v>
      </c>
    </row>
    <row r="210" spans="3:9" ht="16.5" customHeight="1" x14ac:dyDescent="0.2">
      <c r="C210" s="99" t="s">
        <v>290</v>
      </c>
      <c r="D210" s="100"/>
      <c r="E210" s="100"/>
      <c r="F210" s="100"/>
      <c r="G210" s="101"/>
      <c r="H210" s="85">
        <v>2</v>
      </c>
      <c r="I210" s="70">
        <f t="shared" si="0"/>
        <v>7.5046904315196998E-4</v>
      </c>
    </row>
    <row r="211" spans="3:9" ht="16.5" customHeight="1" x14ac:dyDescent="0.2">
      <c r="C211" s="99" t="s">
        <v>291</v>
      </c>
      <c r="D211" s="100"/>
      <c r="E211" s="100"/>
      <c r="F211" s="100"/>
      <c r="G211" s="101"/>
      <c r="H211" s="69">
        <v>3</v>
      </c>
      <c r="I211" s="70">
        <f t="shared" si="0"/>
        <v>1.125703564727955E-3</v>
      </c>
    </row>
    <row r="212" spans="3:9" ht="16.5" customHeight="1" x14ac:dyDescent="0.2">
      <c r="C212" s="99" t="s">
        <v>57</v>
      </c>
      <c r="D212" s="100"/>
      <c r="E212" s="100"/>
      <c r="F212" s="100"/>
      <c r="G212" s="101"/>
      <c r="H212" s="69">
        <v>13</v>
      </c>
      <c r="I212" s="70">
        <f t="shared" si="0"/>
        <v>4.8780487804878049E-3</v>
      </c>
    </row>
    <row r="213" spans="3:9" ht="16.5" customHeight="1" x14ac:dyDescent="0.2">
      <c r="C213" s="99" t="s">
        <v>292</v>
      </c>
      <c r="D213" s="100"/>
      <c r="E213" s="100"/>
      <c r="F213" s="100"/>
      <c r="G213" s="101"/>
      <c r="H213" s="69">
        <v>3</v>
      </c>
      <c r="I213" s="70">
        <f t="shared" si="0"/>
        <v>1.125703564727955E-3</v>
      </c>
    </row>
    <row r="214" spans="3:9" ht="16.5" customHeight="1" x14ac:dyDescent="0.2">
      <c r="C214" s="99" t="s">
        <v>293</v>
      </c>
      <c r="D214" s="100"/>
      <c r="E214" s="100"/>
      <c r="F214" s="100"/>
      <c r="G214" s="101"/>
      <c r="H214" s="69">
        <v>6</v>
      </c>
      <c r="I214" s="70">
        <f t="shared" si="0"/>
        <v>2.2514071294559099E-3</v>
      </c>
    </row>
    <row r="215" spans="3:9" ht="16.5" customHeight="1" x14ac:dyDescent="0.2">
      <c r="C215" s="99" t="s">
        <v>294</v>
      </c>
      <c r="D215" s="100"/>
      <c r="E215" s="100"/>
      <c r="F215" s="100"/>
      <c r="G215" s="101"/>
      <c r="H215" s="69">
        <v>1</v>
      </c>
      <c r="I215" s="98">
        <f t="shared" si="0"/>
        <v>3.7523452157598499E-4</v>
      </c>
    </row>
    <row r="216" spans="3:9" ht="16.5" customHeight="1" x14ac:dyDescent="0.2">
      <c r="C216" s="99" t="s">
        <v>112</v>
      </c>
      <c r="D216" s="100"/>
      <c r="E216" s="100"/>
      <c r="F216" s="100"/>
      <c r="G216" s="101"/>
      <c r="H216" s="69">
        <v>3</v>
      </c>
      <c r="I216" s="70">
        <f t="shared" si="0"/>
        <v>1.125703564727955E-3</v>
      </c>
    </row>
    <row r="217" spans="3:9" ht="16.5" customHeight="1" x14ac:dyDescent="0.2">
      <c r="C217" s="99" t="s">
        <v>295</v>
      </c>
      <c r="D217" s="100"/>
      <c r="E217" s="100"/>
      <c r="F217" s="100"/>
      <c r="G217" s="101"/>
      <c r="H217" s="69">
        <v>1</v>
      </c>
      <c r="I217" s="98">
        <f t="shared" si="0"/>
        <v>3.7523452157598499E-4</v>
      </c>
    </row>
    <row r="218" spans="3:9" ht="16.5" customHeight="1" x14ac:dyDescent="0.2">
      <c r="C218" s="99" t="s">
        <v>296</v>
      </c>
      <c r="D218" s="100"/>
      <c r="E218" s="100"/>
      <c r="F218" s="100"/>
      <c r="G218" s="101"/>
      <c r="H218" s="69">
        <v>2</v>
      </c>
      <c r="I218" s="70">
        <f t="shared" si="0"/>
        <v>7.5046904315196998E-4</v>
      </c>
    </row>
    <row r="219" spans="3:9" ht="16.5" customHeight="1" x14ac:dyDescent="0.2">
      <c r="C219" s="99" t="s">
        <v>297</v>
      </c>
      <c r="D219" s="100"/>
      <c r="E219" s="100"/>
      <c r="F219" s="100"/>
      <c r="G219" s="101"/>
      <c r="H219" s="69">
        <v>1</v>
      </c>
      <c r="I219" s="98">
        <f t="shared" si="0"/>
        <v>3.7523452157598499E-4</v>
      </c>
    </row>
    <row r="220" spans="3:9" ht="16.5" customHeight="1" x14ac:dyDescent="0.2">
      <c r="C220" s="99" t="s">
        <v>113</v>
      </c>
      <c r="D220" s="100"/>
      <c r="E220" s="100"/>
      <c r="F220" s="100"/>
      <c r="G220" s="101"/>
      <c r="H220" s="69">
        <v>2</v>
      </c>
      <c r="I220" s="70">
        <f t="shared" si="0"/>
        <v>7.5046904315196998E-4</v>
      </c>
    </row>
    <row r="221" spans="3:9" ht="16.5" customHeight="1" x14ac:dyDescent="0.2">
      <c r="C221" s="99" t="s">
        <v>298</v>
      </c>
      <c r="D221" s="100"/>
      <c r="E221" s="100"/>
      <c r="F221" s="100"/>
      <c r="G221" s="101"/>
      <c r="H221" s="69">
        <v>4</v>
      </c>
      <c r="I221" s="70">
        <f t="shared" si="0"/>
        <v>1.50093808630394E-3</v>
      </c>
    </row>
    <row r="222" spans="3:9" ht="16.5" customHeight="1" x14ac:dyDescent="0.2">
      <c r="C222" s="99" t="s">
        <v>299</v>
      </c>
      <c r="D222" s="100"/>
      <c r="E222" s="100"/>
      <c r="F222" s="100"/>
      <c r="G222" s="101"/>
      <c r="H222" s="69">
        <v>1</v>
      </c>
      <c r="I222" s="98">
        <f t="shared" ref="I222:I285" si="1">H222/$H$642</f>
        <v>3.7523452157598499E-4</v>
      </c>
    </row>
    <row r="223" spans="3:9" ht="16.5" customHeight="1" x14ac:dyDescent="0.2">
      <c r="C223" s="99" t="s">
        <v>300</v>
      </c>
      <c r="D223" s="100"/>
      <c r="E223" s="100"/>
      <c r="F223" s="100"/>
      <c r="G223" s="101"/>
      <c r="H223" s="69">
        <v>1</v>
      </c>
      <c r="I223" s="98">
        <f t="shared" si="1"/>
        <v>3.7523452157598499E-4</v>
      </c>
    </row>
    <row r="224" spans="3:9" ht="16.5" customHeight="1" x14ac:dyDescent="0.2">
      <c r="C224" s="99" t="s">
        <v>301</v>
      </c>
      <c r="D224" s="100"/>
      <c r="E224" s="100"/>
      <c r="F224" s="100"/>
      <c r="G224" s="101"/>
      <c r="H224" s="69">
        <v>6</v>
      </c>
      <c r="I224" s="70">
        <f t="shared" si="1"/>
        <v>2.2514071294559099E-3</v>
      </c>
    </row>
    <row r="225" spans="3:9" ht="16.5" customHeight="1" x14ac:dyDescent="0.2">
      <c r="C225" s="99" t="s">
        <v>302</v>
      </c>
      <c r="D225" s="100"/>
      <c r="E225" s="100"/>
      <c r="F225" s="100"/>
      <c r="G225" s="101"/>
      <c r="H225" s="69">
        <v>2</v>
      </c>
      <c r="I225" s="70">
        <f t="shared" si="1"/>
        <v>7.5046904315196998E-4</v>
      </c>
    </row>
    <row r="226" spans="3:9" ht="16.5" customHeight="1" x14ac:dyDescent="0.2">
      <c r="C226" s="99" t="s">
        <v>303</v>
      </c>
      <c r="D226" s="100"/>
      <c r="E226" s="100"/>
      <c r="F226" s="100"/>
      <c r="G226" s="101"/>
      <c r="H226" s="69">
        <v>3</v>
      </c>
      <c r="I226" s="70">
        <f t="shared" si="1"/>
        <v>1.125703564727955E-3</v>
      </c>
    </row>
    <row r="227" spans="3:9" ht="16.5" customHeight="1" x14ac:dyDescent="0.2">
      <c r="C227" s="99" t="s">
        <v>304</v>
      </c>
      <c r="D227" s="100"/>
      <c r="E227" s="100"/>
      <c r="F227" s="100"/>
      <c r="G227" s="101"/>
      <c r="H227" s="69">
        <v>2</v>
      </c>
      <c r="I227" s="70">
        <f t="shared" si="1"/>
        <v>7.5046904315196998E-4</v>
      </c>
    </row>
    <row r="228" spans="3:9" ht="16.5" customHeight="1" x14ac:dyDescent="0.2">
      <c r="C228" s="99" t="s">
        <v>305</v>
      </c>
      <c r="D228" s="100"/>
      <c r="E228" s="100"/>
      <c r="F228" s="100"/>
      <c r="G228" s="101"/>
      <c r="H228" s="69">
        <v>3</v>
      </c>
      <c r="I228" s="70">
        <f t="shared" si="1"/>
        <v>1.125703564727955E-3</v>
      </c>
    </row>
    <row r="229" spans="3:9" ht="16.5" customHeight="1" x14ac:dyDescent="0.2">
      <c r="C229" s="99" t="s">
        <v>306</v>
      </c>
      <c r="D229" s="100"/>
      <c r="E229" s="100"/>
      <c r="F229" s="100"/>
      <c r="G229" s="101"/>
      <c r="H229" s="69">
        <v>4</v>
      </c>
      <c r="I229" s="70">
        <f t="shared" si="1"/>
        <v>1.50093808630394E-3</v>
      </c>
    </row>
    <row r="230" spans="3:9" ht="16.5" customHeight="1" x14ac:dyDescent="0.2">
      <c r="C230" s="99" t="s">
        <v>307</v>
      </c>
      <c r="D230" s="100"/>
      <c r="E230" s="100"/>
      <c r="F230" s="100"/>
      <c r="G230" s="101"/>
      <c r="H230" s="69">
        <v>5</v>
      </c>
      <c r="I230" s="70">
        <f t="shared" si="1"/>
        <v>1.876172607879925E-3</v>
      </c>
    </row>
    <row r="231" spans="3:9" ht="16.5" customHeight="1" x14ac:dyDescent="0.2">
      <c r="C231" s="99" t="s">
        <v>308</v>
      </c>
      <c r="D231" s="100"/>
      <c r="E231" s="100"/>
      <c r="F231" s="100"/>
      <c r="G231" s="101"/>
      <c r="H231" s="69">
        <v>1</v>
      </c>
      <c r="I231" s="98">
        <f t="shared" si="1"/>
        <v>3.7523452157598499E-4</v>
      </c>
    </row>
    <row r="232" spans="3:9" ht="16.5" customHeight="1" x14ac:dyDescent="0.2">
      <c r="C232" s="99" t="s">
        <v>309</v>
      </c>
      <c r="D232" s="100"/>
      <c r="E232" s="100"/>
      <c r="F232" s="100"/>
      <c r="G232" s="101"/>
      <c r="H232" s="69">
        <v>4</v>
      </c>
      <c r="I232" s="70">
        <f t="shared" si="1"/>
        <v>1.50093808630394E-3</v>
      </c>
    </row>
    <row r="233" spans="3:9" ht="16.5" customHeight="1" x14ac:dyDescent="0.2">
      <c r="C233" s="99" t="s">
        <v>59</v>
      </c>
      <c r="D233" s="100"/>
      <c r="E233" s="100"/>
      <c r="F233" s="100"/>
      <c r="G233" s="101"/>
      <c r="H233" s="69">
        <v>2</v>
      </c>
      <c r="I233" s="70">
        <f t="shared" si="1"/>
        <v>7.5046904315196998E-4</v>
      </c>
    </row>
    <row r="234" spans="3:9" ht="16.5" customHeight="1" x14ac:dyDescent="0.2">
      <c r="C234" s="99" t="s">
        <v>310</v>
      </c>
      <c r="D234" s="100"/>
      <c r="E234" s="100"/>
      <c r="F234" s="100"/>
      <c r="G234" s="101"/>
      <c r="H234" s="69">
        <v>1</v>
      </c>
      <c r="I234" s="98">
        <f t="shared" si="1"/>
        <v>3.7523452157598499E-4</v>
      </c>
    </row>
    <row r="235" spans="3:9" ht="16.5" customHeight="1" x14ac:dyDescent="0.2">
      <c r="C235" s="99" t="s">
        <v>311</v>
      </c>
      <c r="D235" s="100"/>
      <c r="E235" s="100"/>
      <c r="F235" s="100"/>
      <c r="G235" s="101"/>
      <c r="H235" s="69">
        <v>2</v>
      </c>
      <c r="I235" s="70">
        <f t="shared" si="1"/>
        <v>7.5046904315196998E-4</v>
      </c>
    </row>
    <row r="236" spans="3:9" ht="16.5" customHeight="1" x14ac:dyDescent="0.2">
      <c r="C236" s="99" t="s">
        <v>312</v>
      </c>
      <c r="D236" s="100"/>
      <c r="E236" s="100"/>
      <c r="F236" s="100"/>
      <c r="G236" s="101"/>
      <c r="H236" s="69">
        <v>2</v>
      </c>
      <c r="I236" s="70">
        <f t="shared" si="1"/>
        <v>7.5046904315196998E-4</v>
      </c>
    </row>
    <row r="237" spans="3:9" ht="16.5" customHeight="1" x14ac:dyDescent="0.2">
      <c r="C237" s="99" t="s">
        <v>114</v>
      </c>
      <c r="D237" s="100"/>
      <c r="E237" s="100"/>
      <c r="F237" s="100"/>
      <c r="G237" s="101"/>
      <c r="H237" s="69">
        <v>5</v>
      </c>
      <c r="I237" s="70">
        <f t="shared" si="1"/>
        <v>1.876172607879925E-3</v>
      </c>
    </row>
    <row r="238" spans="3:9" ht="16.5" customHeight="1" x14ac:dyDescent="0.2">
      <c r="C238" s="99" t="s">
        <v>313</v>
      </c>
      <c r="D238" s="100"/>
      <c r="E238" s="100"/>
      <c r="F238" s="100"/>
      <c r="G238" s="101"/>
      <c r="H238" s="69">
        <v>6</v>
      </c>
      <c r="I238" s="70">
        <f t="shared" si="1"/>
        <v>2.2514071294559099E-3</v>
      </c>
    </row>
    <row r="239" spans="3:9" ht="16.5" customHeight="1" x14ac:dyDescent="0.2">
      <c r="C239" s="99" t="s">
        <v>314</v>
      </c>
      <c r="D239" s="100"/>
      <c r="E239" s="100"/>
      <c r="F239" s="100"/>
      <c r="G239" s="101"/>
      <c r="H239" s="69">
        <v>4</v>
      </c>
      <c r="I239" s="70">
        <f t="shared" si="1"/>
        <v>1.50093808630394E-3</v>
      </c>
    </row>
    <row r="240" spans="3:9" ht="16.5" customHeight="1" x14ac:dyDescent="0.2">
      <c r="C240" s="99" t="s">
        <v>315</v>
      </c>
      <c r="D240" s="100"/>
      <c r="E240" s="100"/>
      <c r="F240" s="100"/>
      <c r="G240" s="101"/>
      <c r="H240" s="69">
        <v>2</v>
      </c>
      <c r="I240" s="70">
        <f t="shared" si="1"/>
        <v>7.5046904315196998E-4</v>
      </c>
    </row>
    <row r="241" spans="3:9" ht="16.5" customHeight="1" x14ac:dyDescent="0.2">
      <c r="C241" s="99" t="s">
        <v>316</v>
      </c>
      <c r="D241" s="100"/>
      <c r="E241" s="100"/>
      <c r="F241" s="100"/>
      <c r="G241" s="101"/>
      <c r="H241" s="69">
        <v>1</v>
      </c>
      <c r="I241" s="98">
        <f t="shared" si="1"/>
        <v>3.7523452157598499E-4</v>
      </c>
    </row>
    <row r="242" spans="3:9" ht="16.5" customHeight="1" x14ac:dyDescent="0.2">
      <c r="C242" s="99" t="s">
        <v>317</v>
      </c>
      <c r="D242" s="100"/>
      <c r="E242" s="100"/>
      <c r="F242" s="100"/>
      <c r="G242" s="101"/>
      <c r="H242" s="69">
        <v>4</v>
      </c>
      <c r="I242" s="70">
        <f t="shared" si="1"/>
        <v>1.50093808630394E-3</v>
      </c>
    </row>
    <row r="243" spans="3:9" ht="16.5" customHeight="1" x14ac:dyDescent="0.2">
      <c r="C243" s="99" t="s">
        <v>318</v>
      </c>
      <c r="D243" s="100"/>
      <c r="E243" s="100"/>
      <c r="F243" s="100"/>
      <c r="G243" s="101"/>
      <c r="H243" s="69">
        <v>3</v>
      </c>
      <c r="I243" s="70">
        <f t="shared" si="1"/>
        <v>1.125703564727955E-3</v>
      </c>
    </row>
    <row r="244" spans="3:9" ht="16.5" customHeight="1" x14ac:dyDescent="0.2">
      <c r="C244" s="99" t="s">
        <v>319</v>
      </c>
      <c r="D244" s="100"/>
      <c r="E244" s="100"/>
      <c r="F244" s="100"/>
      <c r="G244" s="101"/>
      <c r="H244" s="69">
        <v>3</v>
      </c>
      <c r="I244" s="70">
        <f t="shared" si="1"/>
        <v>1.125703564727955E-3</v>
      </c>
    </row>
    <row r="245" spans="3:9" ht="16.5" customHeight="1" x14ac:dyDescent="0.2">
      <c r="C245" s="99" t="s">
        <v>320</v>
      </c>
      <c r="D245" s="100"/>
      <c r="E245" s="100"/>
      <c r="F245" s="100"/>
      <c r="G245" s="101"/>
      <c r="H245" s="69">
        <v>4</v>
      </c>
      <c r="I245" s="70">
        <f t="shared" si="1"/>
        <v>1.50093808630394E-3</v>
      </c>
    </row>
    <row r="246" spans="3:9" ht="16.5" customHeight="1" x14ac:dyDescent="0.2">
      <c r="C246" s="99" t="s">
        <v>321</v>
      </c>
      <c r="D246" s="100"/>
      <c r="E246" s="100"/>
      <c r="F246" s="100"/>
      <c r="G246" s="101"/>
      <c r="H246" s="69">
        <v>5</v>
      </c>
      <c r="I246" s="70">
        <f t="shared" si="1"/>
        <v>1.876172607879925E-3</v>
      </c>
    </row>
    <row r="247" spans="3:9" ht="16.5" customHeight="1" x14ac:dyDescent="0.2">
      <c r="C247" s="99" t="s">
        <v>322</v>
      </c>
      <c r="D247" s="100"/>
      <c r="E247" s="100"/>
      <c r="F247" s="100"/>
      <c r="G247" s="101"/>
      <c r="H247" s="69">
        <v>6</v>
      </c>
      <c r="I247" s="70">
        <f t="shared" si="1"/>
        <v>2.2514071294559099E-3</v>
      </c>
    </row>
    <row r="248" spans="3:9" ht="16.5" customHeight="1" x14ac:dyDescent="0.2">
      <c r="C248" s="99" t="s">
        <v>323</v>
      </c>
      <c r="D248" s="100"/>
      <c r="E248" s="100"/>
      <c r="F248" s="100"/>
      <c r="G248" s="101"/>
      <c r="H248" s="69">
        <v>1</v>
      </c>
      <c r="I248" s="98">
        <f t="shared" si="1"/>
        <v>3.7523452157598499E-4</v>
      </c>
    </row>
    <row r="249" spans="3:9" ht="16.5" customHeight="1" x14ac:dyDescent="0.2">
      <c r="C249" s="99" t="s">
        <v>115</v>
      </c>
      <c r="D249" s="100"/>
      <c r="E249" s="100"/>
      <c r="F249" s="100"/>
      <c r="G249" s="101"/>
      <c r="H249" s="69">
        <v>4</v>
      </c>
      <c r="I249" s="70">
        <f t="shared" si="1"/>
        <v>1.50093808630394E-3</v>
      </c>
    </row>
    <row r="250" spans="3:9" ht="16.5" customHeight="1" x14ac:dyDescent="0.2">
      <c r="C250" s="99" t="s">
        <v>116</v>
      </c>
      <c r="D250" s="100"/>
      <c r="E250" s="100"/>
      <c r="F250" s="100"/>
      <c r="G250" s="101"/>
      <c r="H250" s="69">
        <v>1</v>
      </c>
      <c r="I250" s="98">
        <f t="shared" si="1"/>
        <v>3.7523452157598499E-4</v>
      </c>
    </row>
    <row r="251" spans="3:9" ht="16.5" customHeight="1" x14ac:dyDescent="0.2">
      <c r="C251" s="99" t="s">
        <v>324</v>
      </c>
      <c r="D251" s="100"/>
      <c r="E251" s="100"/>
      <c r="F251" s="100"/>
      <c r="G251" s="101"/>
      <c r="H251" s="69">
        <v>2</v>
      </c>
      <c r="I251" s="70">
        <f t="shared" si="1"/>
        <v>7.5046904315196998E-4</v>
      </c>
    </row>
    <row r="252" spans="3:9" ht="16.5" customHeight="1" x14ac:dyDescent="0.2">
      <c r="C252" s="99" t="s">
        <v>325</v>
      </c>
      <c r="D252" s="100"/>
      <c r="E252" s="100"/>
      <c r="F252" s="100"/>
      <c r="G252" s="101"/>
      <c r="H252" s="69">
        <v>5</v>
      </c>
      <c r="I252" s="70">
        <f t="shared" si="1"/>
        <v>1.876172607879925E-3</v>
      </c>
    </row>
    <row r="253" spans="3:9" ht="16.5" customHeight="1" x14ac:dyDescent="0.2">
      <c r="C253" s="99" t="s">
        <v>326</v>
      </c>
      <c r="D253" s="100"/>
      <c r="E253" s="100"/>
      <c r="F253" s="100"/>
      <c r="G253" s="101"/>
      <c r="H253" s="69">
        <v>2</v>
      </c>
      <c r="I253" s="70">
        <f t="shared" si="1"/>
        <v>7.5046904315196998E-4</v>
      </c>
    </row>
    <row r="254" spans="3:9" ht="16.5" customHeight="1" x14ac:dyDescent="0.2">
      <c r="C254" s="99" t="s">
        <v>327</v>
      </c>
      <c r="D254" s="100"/>
      <c r="E254" s="100"/>
      <c r="F254" s="100"/>
      <c r="G254" s="101"/>
      <c r="H254" s="69">
        <v>3</v>
      </c>
      <c r="I254" s="70">
        <f t="shared" si="1"/>
        <v>1.125703564727955E-3</v>
      </c>
    </row>
    <row r="255" spans="3:9" ht="16.5" customHeight="1" x14ac:dyDescent="0.2">
      <c r="C255" s="99" t="s">
        <v>328</v>
      </c>
      <c r="D255" s="100"/>
      <c r="E255" s="100"/>
      <c r="F255" s="100"/>
      <c r="G255" s="101"/>
      <c r="H255" s="69">
        <v>3</v>
      </c>
      <c r="I255" s="70">
        <f t="shared" si="1"/>
        <v>1.125703564727955E-3</v>
      </c>
    </row>
    <row r="256" spans="3:9" ht="16.5" customHeight="1" x14ac:dyDescent="0.2">
      <c r="C256" s="99" t="s">
        <v>329</v>
      </c>
      <c r="D256" s="100"/>
      <c r="E256" s="100"/>
      <c r="F256" s="100"/>
      <c r="G256" s="101"/>
      <c r="H256" s="69">
        <v>8</v>
      </c>
      <c r="I256" s="70">
        <f t="shared" si="1"/>
        <v>3.0018761726078799E-3</v>
      </c>
    </row>
    <row r="257" spans="3:9" ht="16.5" customHeight="1" x14ac:dyDescent="0.2">
      <c r="C257" s="99" t="s">
        <v>330</v>
      </c>
      <c r="D257" s="100"/>
      <c r="E257" s="100"/>
      <c r="F257" s="100"/>
      <c r="G257" s="101"/>
      <c r="H257" s="69">
        <v>1</v>
      </c>
      <c r="I257" s="98">
        <f t="shared" si="1"/>
        <v>3.7523452157598499E-4</v>
      </c>
    </row>
    <row r="258" spans="3:9" ht="16.5" customHeight="1" x14ac:dyDescent="0.2">
      <c r="C258" s="99" t="s">
        <v>331</v>
      </c>
      <c r="D258" s="100"/>
      <c r="E258" s="100"/>
      <c r="F258" s="100"/>
      <c r="G258" s="101"/>
      <c r="H258" s="69">
        <v>6</v>
      </c>
      <c r="I258" s="70">
        <f t="shared" si="1"/>
        <v>2.2514071294559099E-3</v>
      </c>
    </row>
    <row r="259" spans="3:9" ht="16.5" customHeight="1" x14ac:dyDescent="0.2">
      <c r="C259" s="99" t="s">
        <v>332</v>
      </c>
      <c r="D259" s="100"/>
      <c r="E259" s="100"/>
      <c r="F259" s="100"/>
      <c r="G259" s="101"/>
      <c r="H259" s="69">
        <v>3</v>
      </c>
      <c r="I259" s="70">
        <f t="shared" si="1"/>
        <v>1.125703564727955E-3</v>
      </c>
    </row>
    <row r="260" spans="3:9" ht="16.5" customHeight="1" x14ac:dyDescent="0.2">
      <c r="C260" s="99" t="s">
        <v>333</v>
      </c>
      <c r="D260" s="100"/>
      <c r="E260" s="100"/>
      <c r="F260" s="100"/>
      <c r="G260" s="101"/>
      <c r="H260" s="69">
        <v>1</v>
      </c>
      <c r="I260" s="98">
        <f t="shared" si="1"/>
        <v>3.7523452157598499E-4</v>
      </c>
    </row>
    <row r="261" spans="3:9" ht="16.5" customHeight="1" x14ac:dyDescent="0.2">
      <c r="C261" s="99" t="s">
        <v>334</v>
      </c>
      <c r="D261" s="100"/>
      <c r="E261" s="100"/>
      <c r="F261" s="100"/>
      <c r="G261" s="101"/>
      <c r="H261" s="69">
        <v>6</v>
      </c>
      <c r="I261" s="70">
        <f t="shared" si="1"/>
        <v>2.2514071294559099E-3</v>
      </c>
    </row>
    <row r="262" spans="3:9" ht="16.5" customHeight="1" x14ac:dyDescent="0.2">
      <c r="C262" s="99" t="s">
        <v>335</v>
      </c>
      <c r="D262" s="100"/>
      <c r="E262" s="100"/>
      <c r="F262" s="100"/>
      <c r="G262" s="101"/>
      <c r="H262" s="69">
        <v>2</v>
      </c>
      <c r="I262" s="70">
        <f t="shared" si="1"/>
        <v>7.5046904315196998E-4</v>
      </c>
    </row>
    <row r="263" spans="3:9" ht="16.5" customHeight="1" x14ac:dyDescent="0.2">
      <c r="C263" s="99" t="s">
        <v>336</v>
      </c>
      <c r="D263" s="100"/>
      <c r="E263" s="100"/>
      <c r="F263" s="100"/>
      <c r="G263" s="101"/>
      <c r="H263" s="69">
        <v>8</v>
      </c>
      <c r="I263" s="70">
        <f t="shared" si="1"/>
        <v>3.0018761726078799E-3</v>
      </c>
    </row>
    <row r="264" spans="3:9" ht="16.5" customHeight="1" x14ac:dyDescent="0.2">
      <c r="C264" s="99" t="s">
        <v>337</v>
      </c>
      <c r="D264" s="100"/>
      <c r="E264" s="100"/>
      <c r="F264" s="100"/>
      <c r="G264" s="101"/>
      <c r="H264" s="69">
        <v>2</v>
      </c>
      <c r="I264" s="70">
        <f t="shared" si="1"/>
        <v>7.5046904315196998E-4</v>
      </c>
    </row>
    <row r="265" spans="3:9" ht="16.5" customHeight="1" x14ac:dyDescent="0.2">
      <c r="C265" s="99" t="s">
        <v>338</v>
      </c>
      <c r="D265" s="100"/>
      <c r="E265" s="100"/>
      <c r="F265" s="100"/>
      <c r="G265" s="101"/>
      <c r="H265" s="69">
        <v>4</v>
      </c>
      <c r="I265" s="70">
        <f t="shared" si="1"/>
        <v>1.50093808630394E-3</v>
      </c>
    </row>
    <row r="266" spans="3:9" ht="16.5" customHeight="1" x14ac:dyDescent="0.2">
      <c r="C266" s="99" t="s">
        <v>339</v>
      </c>
      <c r="D266" s="100"/>
      <c r="E266" s="100"/>
      <c r="F266" s="100"/>
      <c r="G266" s="101"/>
      <c r="H266" s="69">
        <v>7</v>
      </c>
      <c r="I266" s="70">
        <f t="shared" si="1"/>
        <v>2.6266416510318949E-3</v>
      </c>
    </row>
    <row r="267" spans="3:9" ht="16.5" customHeight="1" x14ac:dyDescent="0.2">
      <c r="C267" s="99" t="s">
        <v>340</v>
      </c>
      <c r="D267" s="100"/>
      <c r="E267" s="100"/>
      <c r="F267" s="100"/>
      <c r="G267" s="101"/>
      <c r="H267" s="69">
        <v>1</v>
      </c>
      <c r="I267" s="98">
        <f t="shared" si="1"/>
        <v>3.7523452157598499E-4</v>
      </c>
    </row>
    <row r="268" spans="3:9" ht="16.5" customHeight="1" x14ac:dyDescent="0.2">
      <c r="C268" s="99" t="s">
        <v>341</v>
      </c>
      <c r="D268" s="100"/>
      <c r="E268" s="100"/>
      <c r="F268" s="100"/>
      <c r="G268" s="101"/>
      <c r="H268" s="69">
        <v>2</v>
      </c>
      <c r="I268" s="70">
        <f t="shared" si="1"/>
        <v>7.5046904315196998E-4</v>
      </c>
    </row>
    <row r="269" spans="3:9" ht="16.5" customHeight="1" x14ac:dyDescent="0.2">
      <c r="C269" s="99" t="s">
        <v>342</v>
      </c>
      <c r="D269" s="100"/>
      <c r="E269" s="100"/>
      <c r="F269" s="100"/>
      <c r="G269" s="101"/>
      <c r="H269" s="69">
        <v>2</v>
      </c>
      <c r="I269" s="70">
        <f t="shared" si="1"/>
        <v>7.5046904315196998E-4</v>
      </c>
    </row>
    <row r="270" spans="3:9" ht="16.5" customHeight="1" x14ac:dyDescent="0.2">
      <c r="C270" s="99" t="s">
        <v>343</v>
      </c>
      <c r="D270" s="100"/>
      <c r="E270" s="100"/>
      <c r="F270" s="100"/>
      <c r="G270" s="101"/>
      <c r="H270" s="69">
        <v>5</v>
      </c>
      <c r="I270" s="70">
        <f t="shared" si="1"/>
        <v>1.876172607879925E-3</v>
      </c>
    </row>
    <row r="271" spans="3:9" ht="16.5" customHeight="1" x14ac:dyDescent="0.2">
      <c r="C271" s="99" t="s">
        <v>344</v>
      </c>
      <c r="D271" s="100"/>
      <c r="E271" s="100"/>
      <c r="F271" s="100"/>
      <c r="G271" s="101"/>
      <c r="H271" s="69">
        <v>1</v>
      </c>
      <c r="I271" s="98">
        <f t="shared" si="1"/>
        <v>3.7523452157598499E-4</v>
      </c>
    </row>
    <row r="272" spans="3:9" ht="16.5" customHeight="1" x14ac:dyDescent="0.2">
      <c r="C272" s="99" t="s">
        <v>117</v>
      </c>
      <c r="D272" s="100"/>
      <c r="E272" s="100"/>
      <c r="F272" s="100"/>
      <c r="G272" s="101"/>
      <c r="H272" s="69">
        <v>5</v>
      </c>
      <c r="I272" s="70">
        <f t="shared" si="1"/>
        <v>1.876172607879925E-3</v>
      </c>
    </row>
    <row r="273" spans="3:9" ht="16.5" customHeight="1" x14ac:dyDescent="0.2">
      <c r="C273" s="99" t="s">
        <v>345</v>
      </c>
      <c r="D273" s="100"/>
      <c r="E273" s="100"/>
      <c r="F273" s="100"/>
      <c r="G273" s="101"/>
      <c r="H273" s="69">
        <v>1</v>
      </c>
      <c r="I273" s="98">
        <f t="shared" si="1"/>
        <v>3.7523452157598499E-4</v>
      </c>
    </row>
    <row r="274" spans="3:9" ht="16.5" customHeight="1" x14ac:dyDescent="0.2">
      <c r="C274" s="99" t="s">
        <v>346</v>
      </c>
      <c r="D274" s="100"/>
      <c r="E274" s="100"/>
      <c r="F274" s="100"/>
      <c r="G274" s="101"/>
      <c r="H274" s="69">
        <v>1</v>
      </c>
      <c r="I274" s="98">
        <f t="shared" si="1"/>
        <v>3.7523452157598499E-4</v>
      </c>
    </row>
    <row r="275" spans="3:9" ht="16.5" customHeight="1" x14ac:dyDescent="0.2">
      <c r="C275" s="99" t="s">
        <v>347</v>
      </c>
      <c r="D275" s="100"/>
      <c r="E275" s="100"/>
      <c r="F275" s="100"/>
      <c r="G275" s="101"/>
      <c r="H275" s="69">
        <v>6</v>
      </c>
      <c r="I275" s="70">
        <f t="shared" si="1"/>
        <v>2.2514071294559099E-3</v>
      </c>
    </row>
    <row r="276" spans="3:9" ht="16.5" customHeight="1" x14ac:dyDescent="0.2">
      <c r="C276" s="99" t="s">
        <v>348</v>
      </c>
      <c r="D276" s="100"/>
      <c r="E276" s="100"/>
      <c r="F276" s="100"/>
      <c r="G276" s="101"/>
      <c r="H276" s="69">
        <v>1</v>
      </c>
      <c r="I276" s="98">
        <f t="shared" si="1"/>
        <v>3.7523452157598499E-4</v>
      </c>
    </row>
    <row r="277" spans="3:9" ht="16.5" customHeight="1" x14ac:dyDescent="0.2">
      <c r="C277" s="99" t="s">
        <v>349</v>
      </c>
      <c r="D277" s="100"/>
      <c r="E277" s="100"/>
      <c r="F277" s="100"/>
      <c r="G277" s="101"/>
      <c r="H277" s="69">
        <v>3</v>
      </c>
      <c r="I277" s="70">
        <f t="shared" si="1"/>
        <v>1.125703564727955E-3</v>
      </c>
    </row>
    <row r="278" spans="3:9" ht="16.5" customHeight="1" x14ac:dyDescent="0.2">
      <c r="C278" s="99" t="s">
        <v>350</v>
      </c>
      <c r="D278" s="100"/>
      <c r="E278" s="100"/>
      <c r="F278" s="100"/>
      <c r="G278" s="101"/>
      <c r="H278" s="69">
        <v>4</v>
      </c>
      <c r="I278" s="70">
        <f t="shared" si="1"/>
        <v>1.50093808630394E-3</v>
      </c>
    </row>
    <row r="279" spans="3:9" ht="16.5" customHeight="1" x14ac:dyDescent="0.2">
      <c r="C279" s="99" t="s">
        <v>351</v>
      </c>
      <c r="D279" s="100"/>
      <c r="E279" s="100"/>
      <c r="F279" s="100"/>
      <c r="G279" s="101"/>
      <c r="H279" s="69">
        <v>1</v>
      </c>
      <c r="I279" s="98">
        <f t="shared" si="1"/>
        <v>3.7523452157598499E-4</v>
      </c>
    </row>
    <row r="280" spans="3:9" ht="16.5" customHeight="1" x14ac:dyDescent="0.2">
      <c r="C280" s="99" t="s">
        <v>352</v>
      </c>
      <c r="D280" s="100"/>
      <c r="E280" s="100"/>
      <c r="F280" s="100"/>
      <c r="G280" s="101"/>
      <c r="H280" s="69">
        <v>10</v>
      </c>
      <c r="I280" s="70">
        <f t="shared" si="1"/>
        <v>3.7523452157598499E-3</v>
      </c>
    </row>
    <row r="281" spans="3:9" ht="16.5" customHeight="1" x14ac:dyDescent="0.2">
      <c r="C281" s="99" t="s">
        <v>353</v>
      </c>
      <c r="D281" s="100"/>
      <c r="E281" s="100"/>
      <c r="F281" s="100"/>
      <c r="G281" s="101"/>
      <c r="H281" s="69">
        <v>1</v>
      </c>
      <c r="I281" s="98">
        <f t="shared" si="1"/>
        <v>3.7523452157598499E-4</v>
      </c>
    </row>
    <row r="282" spans="3:9" ht="16.5" customHeight="1" x14ac:dyDescent="0.2">
      <c r="C282" s="99" t="s">
        <v>354</v>
      </c>
      <c r="D282" s="100"/>
      <c r="E282" s="100"/>
      <c r="F282" s="100"/>
      <c r="G282" s="101"/>
      <c r="H282" s="69">
        <v>9</v>
      </c>
      <c r="I282" s="70">
        <f t="shared" si="1"/>
        <v>3.3771106941838649E-3</v>
      </c>
    </row>
    <row r="283" spans="3:9" ht="16.5" customHeight="1" x14ac:dyDescent="0.2">
      <c r="C283" s="99" t="s">
        <v>355</v>
      </c>
      <c r="D283" s="100"/>
      <c r="E283" s="100"/>
      <c r="F283" s="100"/>
      <c r="G283" s="101"/>
      <c r="H283" s="69">
        <v>3</v>
      </c>
      <c r="I283" s="70">
        <f t="shared" si="1"/>
        <v>1.125703564727955E-3</v>
      </c>
    </row>
    <row r="284" spans="3:9" ht="16.5" customHeight="1" x14ac:dyDescent="0.2">
      <c r="C284" s="99" t="s">
        <v>356</v>
      </c>
      <c r="D284" s="100"/>
      <c r="E284" s="100"/>
      <c r="F284" s="100"/>
      <c r="G284" s="101"/>
      <c r="H284" s="69">
        <v>5</v>
      </c>
      <c r="I284" s="70">
        <f t="shared" si="1"/>
        <v>1.876172607879925E-3</v>
      </c>
    </row>
    <row r="285" spans="3:9" ht="16.5" customHeight="1" x14ac:dyDescent="0.2">
      <c r="C285" s="99" t="s">
        <v>357</v>
      </c>
      <c r="D285" s="100"/>
      <c r="E285" s="100"/>
      <c r="F285" s="100"/>
      <c r="G285" s="101"/>
      <c r="H285" s="69">
        <v>1</v>
      </c>
      <c r="I285" s="98">
        <f t="shared" si="1"/>
        <v>3.7523452157598499E-4</v>
      </c>
    </row>
    <row r="286" spans="3:9" ht="16.5" customHeight="1" x14ac:dyDescent="0.2">
      <c r="C286" s="99" t="s">
        <v>358</v>
      </c>
      <c r="D286" s="100"/>
      <c r="E286" s="100"/>
      <c r="F286" s="100"/>
      <c r="G286" s="101"/>
      <c r="H286" s="69">
        <v>5</v>
      </c>
      <c r="I286" s="70">
        <f t="shared" ref="I286:I349" si="2">H286/$H$642</f>
        <v>1.876172607879925E-3</v>
      </c>
    </row>
    <row r="287" spans="3:9" ht="16.5" customHeight="1" x14ac:dyDescent="0.2">
      <c r="C287" s="99" t="s">
        <v>359</v>
      </c>
      <c r="D287" s="100"/>
      <c r="E287" s="100"/>
      <c r="F287" s="100"/>
      <c r="G287" s="101"/>
      <c r="H287" s="69">
        <v>1</v>
      </c>
      <c r="I287" s="98">
        <f t="shared" si="2"/>
        <v>3.7523452157598499E-4</v>
      </c>
    </row>
    <row r="288" spans="3:9" ht="16.5" customHeight="1" x14ac:dyDescent="0.2">
      <c r="C288" s="99" t="s">
        <v>360</v>
      </c>
      <c r="D288" s="100"/>
      <c r="E288" s="100"/>
      <c r="F288" s="100"/>
      <c r="G288" s="101"/>
      <c r="H288" s="69">
        <v>1</v>
      </c>
      <c r="I288" s="98">
        <f t="shared" si="2"/>
        <v>3.7523452157598499E-4</v>
      </c>
    </row>
    <row r="289" spans="3:9" ht="16.5" customHeight="1" x14ac:dyDescent="0.2">
      <c r="C289" s="99" t="s">
        <v>361</v>
      </c>
      <c r="D289" s="100"/>
      <c r="E289" s="100"/>
      <c r="F289" s="100"/>
      <c r="G289" s="101"/>
      <c r="H289" s="69">
        <v>3</v>
      </c>
      <c r="I289" s="70">
        <f t="shared" si="2"/>
        <v>1.125703564727955E-3</v>
      </c>
    </row>
    <row r="290" spans="3:9" ht="16.5" customHeight="1" x14ac:dyDescent="0.2">
      <c r="C290" s="99" t="s">
        <v>362</v>
      </c>
      <c r="D290" s="100"/>
      <c r="E290" s="100"/>
      <c r="F290" s="100"/>
      <c r="G290" s="101"/>
      <c r="H290" s="69">
        <v>2</v>
      </c>
      <c r="I290" s="70">
        <f t="shared" si="2"/>
        <v>7.5046904315196998E-4</v>
      </c>
    </row>
    <row r="291" spans="3:9" ht="27.75" customHeight="1" x14ac:dyDescent="0.2">
      <c r="C291" s="102" t="s">
        <v>363</v>
      </c>
      <c r="D291" s="103"/>
      <c r="E291" s="103"/>
      <c r="F291" s="103"/>
      <c r="G291" s="104"/>
      <c r="H291" s="69">
        <v>1</v>
      </c>
      <c r="I291" s="98">
        <f t="shared" si="2"/>
        <v>3.7523452157598499E-4</v>
      </c>
    </row>
    <row r="292" spans="3:9" ht="16.5" customHeight="1" x14ac:dyDescent="0.2">
      <c r="C292" s="99" t="s">
        <v>364</v>
      </c>
      <c r="D292" s="100"/>
      <c r="E292" s="100"/>
      <c r="F292" s="100"/>
      <c r="G292" s="101"/>
      <c r="H292" s="69">
        <v>1</v>
      </c>
      <c r="I292" s="98">
        <f t="shared" si="2"/>
        <v>3.7523452157598499E-4</v>
      </c>
    </row>
    <row r="293" spans="3:9" ht="16.5" customHeight="1" x14ac:dyDescent="0.2">
      <c r="C293" s="99" t="s">
        <v>365</v>
      </c>
      <c r="D293" s="100"/>
      <c r="E293" s="100"/>
      <c r="F293" s="100"/>
      <c r="G293" s="101"/>
      <c r="H293" s="69">
        <v>1</v>
      </c>
      <c r="I293" s="98">
        <f t="shared" si="2"/>
        <v>3.7523452157598499E-4</v>
      </c>
    </row>
    <row r="294" spans="3:9" ht="16.5" customHeight="1" x14ac:dyDescent="0.2">
      <c r="C294" s="99" t="s">
        <v>366</v>
      </c>
      <c r="D294" s="100"/>
      <c r="E294" s="100"/>
      <c r="F294" s="100"/>
      <c r="G294" s="101"/>
      <c r="H294" s="69">
        <v>2</v>
      </c>
      <c r="I294" s="70">
        <f t="shared" si="2"/>
        <v>7.5046904315196998E-4</v>
      </c>
    </row>
    <row r="295" spans="3:9" ht="16.5" customHeight="1" x14ac:dyDescent="0.2">
      <c r="C295" s="99" t="s">
        <v>367</v>
      </c>
      <c r="D295" s="100"/>
      <c r="E295" s="100"/>
      <c r="F295" s="100"/>
      <c r="G295" s="101"/>
      <c r="H295" s="69">
        <v>5</v>
      </c>
      <c r="I295" s="70">
        <f t="shared" si="2"/>
        <v>1.876172607879925E-3</v>
      </c>
    </row>
    <row r="296" spans="3:9" ht="16.5" customHeight="1" x14ac:dyDescent="0.2">
      <c r="C296" s="99" t="s">
        <v>368</v>
      </c>
      <c r="D296" s="100"/>
      <c r="E296" s="100"/>
      <c r="F296" s="100"/>
      <c r="G296" s="101"/>
      <c r="H296" s="69">
        <v>3</v>
      </c>
      <c r="I296" s="70">
        <f t="shared" si="2"/>
        <v>1.125703564727955E-3</v>
      </c>
    </row>
    <row r="297" spans="3:9" ht="16.5" customHeight="1" x14ac:dyDescent="0.2">
      <c r="C297" s="99" t="s">
        <v>118</v>
      </c>
      <c r="D297" s="100"/>
      <c r="E297" s="100"/>
      <c r="F297" s="100"/>
      <c r="G297" s="101"/>
      <c r="H297" s="69">
        <v>4</v>
      </c>
      <c r="I297" s="70">
        <f t="shared" si="2"/>
        <v>1.50093808630394E-3</v>
      </c>
    </row>
    <row r="298" spans="3:9" ht="16.5" customHeight="1" x14ac:dyDescent="0.2">
      <c r="C298" s="99" t="s">
        <v>369</v>
      </c>
      <c r="D298" s="100"/>
      <c r="E298" s="100"/>
      <c r="F298" s="100"/>
      <c r="G298" s="101"/>
      <c r="H298" s="69">
        <v>2</v>
      </c>
      <c r="I298" s="70">
        <f t="shared" si="2"/>
        <v>7.5046904315196998E-4</v>
      </c>
    </row>
    <row r="299" spans="3:9" ht="16.5" customHeight="1" x14ac:dyDescent="0.2">
      <c r="C299" s="99" t="s">
        <v>370</v>
      </c>
      <c r="D299" s="100"/>
      <c r="E299" s="100"/>
      <c r="F299" s="100"/>
      <c r="G299" s="101"/>
      <c r="H299" s="69">
        <v>3</v>
      </c>
      <c r="I299" s="70">
        <f t="shared" si="2"/>
        <v>1.125703564727955E-3</v>
      </c>
    </row>
    <row r="300" spans="3:9" ht="16.5" customHeight="1" x14ac:dyDescent="0.2">
      <c r="C300" s="99" t="s">
        <v>371</v>
      </c>
      <c r="D300" s="100"/>
      <c r="E300" s="100"/>
      <c r="F300" s="100"/>
      <c r="G300" s="101"/>
      <c r="H300" s="69">
        <v>1</v>
      </c>
      <c r="I300" s="98">
        <f t="shared" si="2"/>
        <v>3.7523452157598499E-4</v>
      </c>
    </row>
    <row r="301" spans="3:9" ht="16.5" customHeight="1" x14ac:dyDescent="0.2">
      <c r="C301" s="99" t="s">
        <v>119</v>
      </c>
      <c r="D301" s="100"/>
      <c r="E301" s="100"/>
      <c r="F301" s="100"/>
      <c r="G301" s="101"/>
      <c r="H301" s="69">
        <v>3</v>
      </c>
      <c r="I301" s="70">
        <f t="shared" si="2"/>
        <v>1.125703564727955E-3</v>
      </c>
    </row>
    <row r="302" spans="3:9" ht="16.5" customHeight="1" x14ac:dyDescent="0.2">
      <c r="C302" s="99" t="s">
        <v>372</v>
      </c>
      <c r="D302" s="100"/>
      <c r="E302" s="100"/>
      <c r="F302" s="100"/>
      <c r="G302" s="101"/>
      <c r="H302" s="69">
        <v>1</v>
      </c>
      <c r="I302" s="98">
        <f t="shared" si="2"/>
        <v>3.7523452157598499E-4</v>
      </c>
    </row>
    <row r="303" spans="3:9" ht="16.5" customHeight="1" x14ac:dyDescent="0.2">
      <c r="C303" s="99" t="s">
        <v>120</v>
      </c>
      <c r="D303" s="100"/>
      <c r="E303" s="100"/>
      <c r="F303" s="100"/>
      <c r="G303" s="101"/>
      <c r="H303" s="69">
        <v>1</v>
      </c>
      <c r="I303" s="98">
        <f t="shared" si="2"/>
        <v>3.7523452157598499E-4</v>
      </c>
    </row>
    <row r="304" spans="3:9" ht="16.5" customHeight="1" x14ac:dyDescent="0.2">
      <c r="C304" s="99" t="s">
        <v>373</v>
      </c>
      <c r="D304" s="100"/>
      <c r="E304" s="100"/>
      <c r="F304" s="100"/>
      <c r="G304" s="101"/>
      <c r="H304" s="69">
        <v>5</v>
      </c>
      <c r="I304" s="70">
        <f t="shared" si="2"/>
        <v>1.876172607879925E-3</v>
      </c>
    </row>
    <row r="305" spans="3:9" ht="16.5" customHeight="1" x14ac:dyDescent="0.2">
      <c r="C305" s="99" t="s">
        <v>374</v>
      </c>
      <c r="D305" s="100"/>
      <c r="E305" s="100"/>
      <c r="F305" s="100"/>
      <c r="G305" s="101"/>
      <c r="H305" s="69">
        <v>1</v>
      </c>
      <c r="I305" s="98">
        <f t="shared" si="2"/>
        <v>3.7523452157598499E-4</v>
      </c>
    </row>
    <row r="306" spans="3:9" ht="16.5" customHeight="1" x14ac:dyDescent="0.2">
      <c r="C306" s="99" t="s">
        <v>375</v>
      </c>
      <c r="D306" s="100"/>
      <c r="E306" s="100"/>
      <c r="F306" s="100"/>
      <c r="G306" s="101"/>
      <c r="H306" s="69">
        <v>11</v>
      </c>
      <c r="I306" s="70">
        <f t="shared" si="2"/>
        <v>4.1275797373358349E-3</v>
      </c>
    </row>
    <row r="307" spans="3:9" ht="16.5" customHeight="1" x14ac:dyDescent="0.2">
      <c r="C307" s="99" t="s">
        <v>376</v>
      </c>
      <c r="D307" s="100"/>
      <c r="E307" s="100"/>
      <c r="F307" s="100"/>
      <c r="G307" s="101"/>
      <c r="H307" s="69">
        <v>4</v>
      </c>
      <c r="I307" s="70">
        <f t="shared" si="2"/>
        <v>1.50093808630394E-3</v>
      </c>
    </row>
    <row r="308" spans="3:9" ht="16.5" customHeight="1" x14ac:dyDescent="0.2">
      <c r="C308" s="99" t="s">
        <v>377</v>
      </c>
      <c r="D308" s="100"/>
      <c r="E308" s="100"/>
      <c r="F308" s="100"/>
      <c r="G308" s="101"/>
      <c r="H308" s="69">
        <v>1</v>
      </c>
      <c r="I308" s="98">
        <f t="shared" si="2"/>
        <v>3.7523452157598499E-4</v>
      </c>
    </row>
    <row r="309" spans="3:9" ht="16.5" customHeight="1" x14ac:dyDescent="0.2">
      <c r="C309" s="99" t="s">
        <v>378</v>
      </c>
      <c r="D309" s="100"/>
      <c r="E309" s="100"/>
      <c r="F309" s="100"/>
      <c r="G309" s="101"/>
      <c r="H309" s="69">
        <v>3</v>
      </c>
      <c r="I309" s="70">
        <f t="shared" si="2"/>
        <v>1.125703564727955E-3</v>
      </c>
    </row>
    <row r="310" spans="3:9" ht="16.5" customHeight="1" x14ac:dyDescent="0.2">
      <c r="C310" s="99" t="s">
        <v>379</v>
      </c>
      <c r="D310" s="100"/>
      <c r="E310" s="100"/>
      <c r="F310" s="100"/>
      <c r="G310" s="101"/>
      <c r="H310" s="69">
        <v>1</v>
      </c>
      <c r="I310" s="98">
        <f t="shared" si="2"/>
        <v>3.7523452157598499E-4</v>
      </c>
    </row>
    <row r="311" spans="3:9" ht="16.5" customHeight="1" x14ac:dyDescent="0.2">
      <c r="C311" s="99" t="s">
        <v>380</v>
      </c>
      <c r="D311" s="100"/>
      <c r="E311" s="100"/>
      <c r="F311" s="100"/>
      <c r="G311" s="101"/>
      <c r="H311" s="69">
        <v>1</v>
      </c>
      <c r="I311" s="98">
        <f t="shared" si="2"/>
        <v>3.7523452157598499E-4</v>
      </c>
    </row>
    <row r="312" spans="3:9" ht="16.5" customHeight="1" x14ac:dyDescent="0.2">
      <c r="C312" s="99" t="s">
        <v>121</v>
      </c>
      <c r="D312" s="100"/>
      <c r="E312" s="100"/>
      <c r="F312" s="100"/>
      <c r="G312" s="101"/>
      <c r="H312" s="69">
        <v>11</v>
      </c>
      <c r="I312" s="70">
        <f t="shared" si="2"/>
        <v>4.1275797373358349E-3</v>
      </c>
    </row>
    <row r="313" spans="3:9" ht="16.5" customHeight="1" x14ac:dyDescent="0.2">
      <c r="C313" s="99" t="s">
        <v>381</v>
      </c>
      <c r="D313" s="100"/>
      <c r="E313" s="100"/>
      <c r="F313" s="100"/>
      <c r="G313" s="101"/>
      <c r="H313" s="69">
        <v>1</v>
      </c>
      <c r="I313" s="98">
        <f t="shared" si="2"/>
        <v>3.7523452157598499E-4</v>
      </c>
    </row>
    <row r="314" spans="3:9" ht="16.5" customHeight="1" x14ac:dyDescent="0.2">
      <c r="C314" s="99" t="s">
        <v>382</v>
      </c>
      <c r="D314" s="100"/>
      <c r="E314" s="100"/>
      <c r="F314" s="100"/>
      <c r="G314" s="101"/>
      <c r="H314" s="85">
        <v>1</v>
      </c>
      <c r="I314" s="98">
        <f t="shared" si="2"/>
        <v>3.7523452157598499E-4</v>
      </c>
    </row>
    <row r="315" spans="3:9" ht="16.5" customHeight="1" x14ac:dyDescent="0.2">
      <c r="C315" s="99" t="s">
        <v>383</v>
      </c>
      <c r="D315" s="100"/>
      <c r="E315" s="100"/>
      <c r="F315" s="100"/>
      <c r="G315" s="101"/>
      <c r="H315" s="69">
        <v>1</v>
      </c>
      <c r="I315" s="98">
        <f t="shared" si="2"/>
        <v>3.7523452157598499E-4</v>
      </c>
    </row>
    <row r="316" spans="3:9" ht="16.5" customHeight="1" x14ac:dyDescent="0.2">
      <c r="C316" s="99" t="s">
        <v>384</v>
      </c>
      <c r="D316" s="100"/>
      <c r="E316" s="100"/>
      <c r="F316" s="100"/>
      <c r="G316" s="101"/>
      <c r="H316" s="69">
        <v>1</v>
      </c>
      <c r="I316" s="98">
        <f t="shared" si="2"/>
        <v>3.7523452157598499E-4</v>
      </c>
    </row>
    <row r="317" spans="3:9" ht="16.5" customHeight="1" x14ac:dyDescent="0.2">
      <c r="C317" s="99" t="s">
        <v>385</v>
      </c>
      <c r="D317" s="100"/>
      <c r="E317" s="100"/>
      <c r="F317" s="100"/>
      <c r="G317" s="101"/>
      <c r="H317" s="69">
        <v>1</v>
      </c>
      <c r="I317" s="98">
        <f t="shared" si="2"/>
        <v>3.7523452157598499E-4</v>
      </c>
    </row>
    <row r="318" spans="3:9" ht="16.5" customHeight="1" x14ac:dyDescent="0.2">
      <c r="C318" s="99" t="s">
        <v>122</v>
      </c>
      <c r="D318" s="100"/>
      <c r="E318" s="100"/>
      <c r="F318" s="100"/>
      <c r="G318" s="101"/>
      <c r="H318" s="69">
        <v>3</v>
      </c>
      <c r="I318" s="70">
        <f t="shared" si="2"/>
        <v>1.125703564727955E-3</v>
      </c>
    </row>
    <row r="319" spans="3:9" ht="16.5" customHeight="1" x14ac:dyDescent="0.2">
      <c r="C319" s="99" t="s">
        <v>123</v>
      </c>
      <c r="D319" s="100"/>
      <c r="E319" s="100"/>
      <c r="F319" s="100"/>
      <c r="G319" s="101"/>
      <c r="H319" s="69">
        <v>2</v>
      </c>
      <c r="I319" s="70">
        <f t="shared" si="2"/>
        <v>7.5046904315196998E-4</v>
      </c>
    </row>
    <row r="320" spans="3:9" ht="16.5" customHeight="1" x14ac:dyDescent="0.2">
      <c r="C320" s="99" t="s">
        <v>386</v>
      </c>
      <c r="D320" s="100"/>
      <c r="E320" s="100"/>
      <c r="F320" s="100"/>
      <c r="G320" s="101"/>
      <c r="H320" s="69">
        <v>6</v>
      </c>
      <c r="I320" s="70">
        <f t="shared" si="2"/>
        <v>2.2514071294559099E-3</v>
      </c>
    </row>
    <row r="321" spans="3:9" ht="16.5" customHeight="1" x14ac:dyDescent="0.2">
      <c r="C321" s="99" t="s">
        <v>387</v>
      </c>
      <c r="D321" s="100"/>
      <c r="E321" s="100"/>
      <c r="F321" s="100"/>
      <c r="G321" s="101"/>
      <c r="H321" s="69">
        <v>7</v>
      </c>
      <c r="I321" s="70">
        <f t="shared" si="2"/>
        <v>2.6266416510318949E-3</v>
      </c>
    </row>
    <row r="322" spans="3:9" ht="16.5" customHeight="1" x14ac:dyDescent="0.2">
      <c r="C322" s="99" t="s">
        <v>388</v>
      </c>
      <c r="D322" s="100"/>
      <c r="E322" s="100"/>
      <c r="F322" s="100"/>
      <c r="G322" s="101"/>
      <c r="H322" s="69">
        <v>2</v>
      </c>
      <c r="I322" s="70">
        <f t="shared" si="2"/>
        <v>7.5046904315196998E-4</v>
      </c>
    </row>
    <row r="323" spans="3:9" ht="16.5" customHeight="1" x14ac:dyDescent="0.2">
      <c r="C323" s="99" t="s">
        <v>389</v>
      </c>
      <c r="D323" s="100"/>
      <c r="E323" s="100"/>
      <c r="F323" s="100"/>
      <c r="G323" s="101"/>
      <c r="H323" s="69">
        <v>1</v>
      </c>
      <c r="I323" s="98">
        <f t="shared" si="2"/>
        <v>3.7523452157598499E-4</v>
      </c>
    </row>
    <row r="324" spans="3:9" ht="16.5" customHeight="1" x14ac:dyDescent="0.2">
      <c r="C324" s="99" t="s">
        <v>390</v>
      </c>
      <c r="D324" s="100"/>
      <c r="E324" s="100"/>
      <c r="F324" s="100"/>
      <c r="G324" s="101"/>
      <c r="H324" s="69">
        <v>4</v>
      </c>
      <c r="I324" s="70">
        <f t="shared" si="2"/>
        <v>1.50093808630394E-3</v>
      </c>
    </row>
    <row r="325" spans="3:9" ht="16.5" customHeight="1" x14ac:dyDescent="0.2">
      <c r="C325" s="99" t="s">
        <v>391</v>
      </c>
      <c r="D325" s="100"/>
      <c r="E325" s="100"/>
      <c r="F325" s="100"/>
      <c r="G325" s="101"/>
      <c r="H325" s="69">
        <v>7</v>
      </c>
      <c r="I325" s="70">
        <f t="shared" si="2"/>
        <v>2.6266416510318949E-3</v>
      </c>
    </row>
    <row r="326" spans="3:9" ht="16.5" customHeight="1" x14ac:dyDescent="0.2">
      <c r="C326" s="99" t="s">
        <v>392</v>
      </c>
      <c r="D326" s="100"/>
      <c r="E326" s="100"/>
      <c r="F326" s="100"/>
      <c r="G326" s="101"/>
      <c r="H326" s="69">
        <v>2</v>
      </c>
      <c r="I326" s="70">
        <f t="shared" si="2"/>
        <v>7.5046904315196998E-4</v>
      </c>
    </row>
    <row r="327" spans="3:9" ht="16.5" customHeight="1" x14ac:dyDescent="0.2">
      <c r="C327" s="99" t="s">
        <v>393</v>
      </c>
      <c r="D327" s="100"/>
      <c r="E327" s="100"/>
      <c r="F327" s="100"/>
      <c r="G327" s="101"/>
      <c r="H327" s="69">
        <v>3</v>
      </c>
      <c r="I327" s="70">
        <f t="shared" si="2"/>
        <v>1.125703564727955E-3</v>
      </c>
    </row>
    <row r="328" spans="3:9" ht="16.5" customHeight="1" x14ac:dyDescent="0.2">
      <c r="C328" s="99" t="s">
        <v>394</v>
      </c>
      <c r="D328" s="100"/>
      <c r="E328" s="100"/>
      <c r="F328" s="100"/>
      <c r="G328" s="101"/>
      <c r="H328" s="69">
        <v>1</v>
      </c>
      <c r="I328" s="98">
        <f t="shared" si="2"/>
        <v>3.7523452157598499E-4</v>
      </c>
    </row>
    <row r="329" spans="3:9" ht="16.5" customHeight="1" x14ac:dyDescent="0.2">
      <c r="C329" s="99" t="s">
        <v>395</v>
      </c>
      <c r="D329" s="100"/>
      <c r="E329" s="100"/>
      <c r="F329" s="100"/>
      <c r="G329" s="101"/>
      <c r="H329" s="69">
        <v>2</v>
      </c>
      <c r="I329" s="70">
        <f t="shared" si="2"/>
        <v>7.5046904315196998E-4</v>
      </c>
    </row>
    <row r="330" spans="3:9" ht="16.5" customHeight="1" x14ac:dyDescent="0.2">
      <c r="C330" s="99" t="s">
        <v>396</v>
      </c>
      <c r="D330" s="100"/>
      <c r="E330" s="100"/>
      <c r="F330" s="100"/>
      <c r="G330" s="101"/>
      <c r="H330" s="69">
        <v>1</v>
      </c>
      <c r="I330" s="98">
        <f t="shared" si="2"/>
        <v>3.7523452157598499E-4</v>
      </c>
    </row>
    <row r="331" spans="3:9" ht="16.5" customHeight="1" x14ac:dyDescent="0.2">
      <c r="C331" s="99" t="s">
        <v>397</v>
      </c>
      <c r="D331" s="100"/>
      <c r="E331" s="100"/>
      <c r="F331" s="100"/>
      <c r="G331" s="101"/>
      <c r="H331" s="69">
        <v>7</v>
      </c>
      <c r="I331" s="70">
        <f t="shared" si="2"/>
        <v>2.6266416510318949E-3</v>
      </c>
    </row>
    <row r="332" spans="3:9" ht="16.5" customHeight="1" x14ac:dyDescent="0.2">
      <c r="C332" s="99" t="s">
        <v>61</v>
      </c>
      <c r="D332" s="100"/>
      <c r="E332" s="100"/>
      <c r="F332" s="100"/>
      <c r="G332" s="101"/>
      <c r="H332" s="69">
        <v>2</v>
      </c>
      <c r="I332" s="70">
        <f t="shared" si="2"/>
        <v>7.5046904315196998E-4</v>
      </c>
    </row>
    <row r="333" spans="3:9" ht="16.5" customHeight="1" x14ac:dyDescent="0.2">
      <c r="C333" s="99" t="s">
        <v>398</v>
      </c>
      <c r="D333" s="100"/>
      <c r="E333" s="100"/>
      <c r="F333" s="100"/>
      <c r="G333" s="101"/>
      <c r="H333" s="69">
        <v>17</v>
      </c>
      <c r="I333" s="70">
        <f t="shared" si="2"/>
        <v>6.3789868667917448E-3</v>
      </c>
    </row>
    <row r="334" spans="3:9" ht="16.5" customHeight="1" x14ac:dyDescent="0.2">
      <c r="C334" s="99" t="s">
        <v>399</v>
      </c>
      <c r="D334" s="100"/>
      <c r="E334" s="100"/>
      <c r="F334" s="100"/>
      <c r="G334" s="101"/>
      <c r="H334" s="69">
        <v>10</v>
      </c>
      <c r="I334" s="70">
        <f t="shared" si="2"/>
        <v>3.7523452157598499E-3</v>
      </c>
    </row>
    <row r="335" spans="3:9" ht="16.5" customHeight="1" x14ac:dyDescent="0.2">
      <c r="C335" s="99" t="s">
        <v>400</v>
      </c>
      <c r="D335" s="100"/>
      <c r="E335" s="100"/>
      <c r="F335" s="100"/>
      <c r="G335" s="101"/>
      <c r="H335" s="69">
        <v>4</v>
      </c>
      <c r="I335" s="70">
        <f t="shared" si="2"/>
        <v>1.50093808630394E-3</v>
      </c>
    </row>
    <row r="336" spans="3:9" ht="16.5" customHeight="1" x14ac:dyDescent="0.2">
      <c r="C336" s="99" t="s">
        <v>401</v>
      </c>
      <c r="D336" s="100"/>
      <c r="E336" s="100"/>
      <c r="F336" s="100"/>
      <c r="G336" s="101"/>
      <c r="H336" s="69">
        <v>1</v>
      </c>
      <c r="I336" s="98">
        <f t="shared" si="2"/>
        <v>3.7523452157598499E-4</v>
      </c>
    </row>
    <row r="337" spans="3:9" ht="16.5" customHeight="1" x14ac:dyDescent="0.2">
      <c r="C337" s="99" t="s">
        <v>402</v>
      </c>
      <c r="D337" s="100"/>
      <c r="E337" s="100"/>
      <c r="F337" s="100"/>
      <c r="G337" s="101"/>
      <c r="H337" s="69">
        <v>3</v>
      </c>
      <c r="I337" s="70">
        <f t="shared" si="2"/>
        <v>1.125703564727955E-3</v>
      </c>
    </row>
    <row r="338" spans="3:9" ht="16.5" customHeight="1" x14ac:dyDescent="0.2">
      <c r="C338" s="99" t="s">
        <v>403</v>
      </c>
      <c r="D338" s="100"/>
      <c r="E338" s="100"/>
      <c r="F338" s="100"/>
      <c r="G338" s="101"/>
      <c r="H338" s="69">
        <v>2</v>
      </c>
      <c r="I338" s="70">
        <f t="shared" si="2"/>
        <v>7.5046904315196998E-4</v>
      </c>
    </row>
    <row r="339" spans="3:9" ht="16.5" customHeight="1" x14ac:dyDescent="0.2">
      <c r="C339" s="99" t="s">
        <v>404</v>
      </c>
      <c r="D339" s="100"/>
      <c r="E339" s="100"/>
      <c r="F339" s="100"/>
      <c r="G339" s="101"/>
      <c r="H339" s="69">
        <v>3</v>
      </c>
      <c r="I339" s="70">
        <f t="shared" si="2"/>
        <v>1.125703564727955E-3</v>
      </c>
    </row>
    <row r="340" spans="3:9" ht="16.5" customHeight="1" x14ac:dyDescent="0.2">
      <c r="C340" s="99" t="s">
        <v>405</v>
      </c>
      <c r="D340" s="100"/>
      <c r="E340" s="100"/>
      <c r="F340" s="100"/>
      <c r="G340" s="101"/>
      <c r="H340" s="69">
        <v>1</v>
      </c>
      <c r="I340" s="98">
        <f t="shared" si="2"/>
        <v>3.7523452157598499E-4</v>
      </c>
    </row>
    <row r="341" spans="3:9" ht="16.5" customHeight="1" x14ac:dyDescent="0.2">
      <c r="C341" s="99" t="s">
        <v>406</v>
      </c>
      <c r="D341" s="100"/>
      <c r="E341" s="100"/>
      <c r="F341" s="100"/>
      <c r="G341" s="101"/>
      <c r="H341" s="69">
        <v>1</v>
      </c>
      <c r="I341" s="98">
        <f t="shared" si="2"/>
        <v>3.7523452157598499E-4</v>
      </c>
    </row>
    <row r="342" spans="3:9" ht="16.5" customHeight="1" x14ac:dyDescent="0.2">
      <c r="C342" s="99" t="s">
        <v>407</v>
      </c>
      <c r="D342" s="100"/>
      <c r="E342" s="100"/>
      <c r="F342" s="100"/>
      <c r="G342" s="101"/>
      <c r="H342" s="69">
        <v>5</v>
      </c>
      <c r="I342" s="70">
        <f t="shared" si="2"/>
        <v>1.876172607879925E-3</v>
      </c>
    </row>
    <row r="343" spans="3:9" ht="16.5" customHeight="1" x14ac:dyDescent="0.2">
      <c r="C343" s="99" t="s">
        <v>408</v>
      </c>
      <c r="D343" s="100"/>
      <c r="E343" s="100"/>
      <c r="F343" s="100"/>
      <c r="G343" s="101"/>
      <c r="H343" s="69">
        <v>2</v>
      </c>
      <c r="I343" s="70">
        <f t="shared" si="2"/>
        <v>7.5046904315196998E-4</v>
      </c>
    </row>
    <row r="344" spans="3:9" ht="16.5" customHeight="1" x14ac:dyDescent="0.2">
      <c r="C344" s="99" t="s">
        <v>409</v>
      </c>
      <c r="D344" s="100"/>
      <c r="E344" s="100"/>
      <c r="F344" s="100"/>
      <c r="G344" s="101"/>
      <c r="H344" s="69">
        <v>1</v>
      </c>
      <c r="I344" s="98">
        <f t="shared" si="2"/>
        <v>3.7523452157598499E-4</v>
      </c>
    </row>
    <row r="345" spans="3:9" ht="16.5" customHeight="1" x14ac:dyDescent="0.2">
      <c r="C345" s="99" t="s">
        <v>410</v>
      </c>
      <c r="D345" s="100"/>
      <c r="E345" s="100"/>
      <c r="F345" s="100"/>
      <c r="G345" s="101"/>
      <c r="H345" s="69">
        <v>5</v>
      </c>
      <c r="I345" s="70">
        <f t="shared" si="2"/>
        <v>1.876172607879925E-3</v>
      </c>
    </row>
    <row r="346" spans="3:9" ht="27" customHeight="1" x14ac:dyDescent="0.2">
      <c r="C346" s="102" t="s">
        <v>411</v>
      </c>
      <c r="D346" s="103"/>
      <c r="E346" s="103"/>
      <c r="F346" s="103"/>
      <c r="G346" s="104"/>
      <c r="H346" s="69">
        <v>5</v>
      </c>
      <c r="I346" s="70">
        <f t="shared" si="2"/>
        <v>1.876172607879925E-3</v>
      </c>
    </row>
    <row r="347" spans="3:9" ht="16.5" customHeight="1" x14ac:dyDescent="0.2">
      <c r="C347" s="99" t="s">
        <v>412</v>
      </c>
      <c r="D347" s="100"/>
      <c r="E347" s="100"/>
      <c r="F347" s="100"/>
      <c r="G347" s="101"/>
      <c r="H347" s="69">
        <v>2</v>
      </c>
      <c r="I347" s="70">
        <f t="shared" si="2"/>
        <v>7.5046904315196998E-4</v>
      </c>
    </row>
    <row r="348" spans="3:9" ht="16.5" customHeight="1" x14ac:dyDescent="0.2">
      <c r="C348" s="99" t="s">
        <v>413</v>
      </c>
      <c r="D348" s="100"/>
      <c r="E348" s="100"/>
      <c r="F348" s="100"/>
      <c r="G348" s="101"/>
      <c r="H348" s="69">
        <v>1</v>
      </c>
      <c r="I348" s="98">
        <f t="shared" si="2"/>
        <v>3.7523452157598499E-4</v>
      </c>
    </row>
    <row r="349" spans="3:9" ht="16.5" customHeight="1" x14ac:dyDescent="0.2">
      <c r="C349" s="99" t="s">
        <v>414</v>
      </c>
      <c r="D349" s="100"/>
      <c r="E349" s="100"/>
      <c r="F349" s="100"/>
      <c r="G349" s="101"/>
      <c r="H349" s="69">
        <v>1</v>
      </c>
      <c r="I349" s="98">
        <f t="shared" si="2"/>
        <v>3.7523452157598499E-4</v>
      </c>
    </row>
    <row r="350" spans="3:9" ht="16.5" customHeight="1" x14ac:dyDescent="0.2">
      <c r="C350" s="99" t="s">
        <v>415</v>
      </c>
      <c r="D350" s="100"/>
      <c r="E350" s="100"/>
      <c r="F350" s="100"/>
      <c r="G350" s="101"/>
      <c r="H350" s="69">
        <v>2</v>
      </c>
      <c r="I350" s="70">
        <f t="shared" ref="I350:I413" si="3">H350/$H$642</f>
        <v>7.5046904315196998E-4</v>
      </c>
    </row>
    <row r="351" spans="3:9" ht="16.5" customHeight="1" x14ac:dyDescent="0.2">
      <c r="C351" s="99" t="s">
        <v>416</v>
      </c>
      <c r="D351" s="100"/>
      <c r="E351" s="100"/>
      <c r="F351" s="100"/>
      <c r="G351" s="101"/>
      <c r="H351" s="69">
        <v>2</v>
      </c>
      <c r="I351" s="70">
        <f t="shared" si="3"/>
        <v>7.5046904315196998E-4</v>
      </c>
    </row>
    <row r="352" spans="3:9" ht="16.5" customHeight="1" x14ac:dyDescent="0.2">
      <c r="C352" s="99" t="s">
        <v>417</v>
      </c>
      <c r="D352" s="100"/>
      <c r="E352" s="100"/>
      <c r="F352" s="100"/>
      <c r="G352" s="101"/>
      <c r="H352" s="69">
        <v>1</v>
      </c>
      <c r="I352" s="98">
        <f t="shared" si="3"/>
        <v>3.7523452157598499E-4</v>
      </c>
    </row>
    <row r="353" spans="3:9" ht="16.5" customHeight="1" x14ac:dyDescent="0.2">
      <c r="C353" s="99" t="s">
        <v>418</v>
      </c>
      <c r="D353" s="100"/>
      <c r="E353" s="100"/>
      <c r="F353" s="100"/>
      <c r="G353" s="101"/>
      <c r="H353" s="69">
        <v>1</v>
      </c>
      <c r="I353" s="98">
        <f t="shared" si="3"/>
        <v>3.7523452157598499E-4</v>
      </c>
    </row>
    <row r="354" spans="3:9" ht="16.5" customHeight="1" x14ac:dyDescent="0.2">
      <c r="C354" s="99" t="s">
        <v>419</v>
      </c>
      <c r="D354" s="100"/>
      <c r="E354" s="100"/>
      <c r="F354" s="100"/>
      <c r="G354" s="101"/>
      <c r="H354" s="69">
        <v>2</v>
      </c>
      <c r="I354" s="70">
        <f t="shared" si="3"/>
        <v>7.5046904315196998E-4</v>
      </c>
    </row>
    <row r="355" spans="3:9" ht="16.5" customHeight="1" x14ac:dyDescent="0.2">
      <c r="C355" s="99" t="s">
        <v>420</v>
      </c>
      <c r="D355" s="100"/>
      <c r="E355" s="100"/>
      <c r="F355" s="100"/>
      <c r="G355" s="101"/>
      <c r="H355" s="69">
        <v>1</v>
      </c>
      <c r="I355" s="98">
        <f t="shared" si="3"/>
        <v>3.7523452157598499E-4</v>
      </c>
    </row>
    <row r="356" spans="3:9" ht="16.5" customHeight="1" x14ac:dyDescent="0.2">
      <c r="C356" s="99" t="s">
        <v>421</v>
      </c>
      <c r="D356" s="100"/>
      <c r="E356" s="100"/>
      <c r="F356" s="100"/>
      <c r="G356" s="101"/>
      <c r="H356" s="69">
        <v>1</v>
      </c>
      <c r="I356" s="98">
        <f t="shared" si="3"/>
        <v>3.7523452157598499E-4</v>
      </c>
    </row>
    <row r="357" spans="3:9" ht="16.5" customHeight="1" x14ac:dyDescent="0.2">
      <c r="C357" s="99" t="s">
        <v>422</v>
      </c>
      <c r="D357" s="100"/>
      <c r="E357" s="100"/>
      <c r="F357" s="100"/>
      <c r="G357" s="101"/>
      <c r="H357" s="69">
        <v>2</v>
      </c>
      <c r="I357" s="70">
        <f t="shared" si="3"/>
        <v>7.5046904315196998E-4</v>
      </c>
    </row>
    <row r="358" spans="3:9" ht="16.5" customHeight="1" x14ac:dyDescent="0.2">
      <c r="C358" s="99" t="s">
        <v>423</v>
      </c>
      <c r="D358" s="100"/>
      <c r="E358" s="100"/>
      <c r="F358" s="100"/>
      <c r="G358" s="101"/>
      <c r="H358" s="69">
        <v>2</v>
      </c>
      <c r="I358" s="70">
        <f t="shared" si="3"/>
        <v>7.5046904315196998E-4</v>
      </c>
    </row>
    <row r="359" spans="3:9" ht="16.5" customHeight="1" x14ac:dyDescent="0.2">
      <c r="C359" s="99" t="s">
        <v>424</v>
      </c>
      <c r="D359" s="100"/>
      <c r="E359" s="100"/>
      <c r="F359" s="100"/>
      <c r="G359" s="101"/>
      <c r="H359" s="69">
        <v>6</v>
      </c>
      <c r="I359" s="70">
        <f t="shared" si="3"/>
        <v>2.2514071294559099E-3</v>
      </c>
    </row>
    <row r="360" spans="3:9" ht="16.5" customHeight="1" x14ac:dyDescent="0.2">
      <c r="C360" s="99" t="s">
        <v>425</v>
      </c>
      <c r="D360" s="100"/>
      <c r="E360" s="100"/>
      <c r="F360" s="100"/>
      <c r="G360" s="101"/>
      <c r="H360" s="69">
        <v>4</v>
      </c>
      <c r="I360" s="70">
        <f t="shared" si="3"/>
        <v>1.50093808630394E-3</v>
      </c>
    </row>
    <row r="361" spans="3:9" ht="16.5" customHeight="1" x14ac:dyDescent="0.2">
      <c r="C361" s="99" t="s">
        <v>426</v>
      </c>
      <c r="D361" s="100"/>
      <c r="E361" s="100"/>
      <c r="F361" s="100"/>
      <c r="G361" s="101"/>
      <c r="H361" s="69">
        <v>8</v>
      </c>
      <c r="I361" s="70">
        <f t="shared" si="3"/>
        <v>3.0018761726078799E-3</v>
      </c>
    </row>
    <row r="362" spans="3:9" ht="16.5" customHeight="1" x14ac:dyDescent="0.2">
      <c r="C362" s="99" t="s">
        <v>427</v>
      </c>
      <c r="D362" s="100"/>
      <c r="E362" s="100"/>
      <c r="F362" s="100"/>
      <c r="G362" s="101"/>
      <c r="H362" s="69">
        <v>1</v>
      </c>
      <c r="I362" s="98">
        <f t="shared" si="3"/>
        <v>3.7523452157598499E-4</v>
      </c>
    </row>
    <row r="363" spans="3:9" ht="16.5" customHeight="1" x14ac:dyDescent="0.2">
      <c r="C363" s="99" t="s">
        <v>428</v>
      </c>
      <c r="D363" s="100"/>
      <c r="E363" s="100"/>
      <c r="F363" s="100"/>
      <c r="G363" s="101"/>
      <c r="H363" s="69">
        <v>3</v>
      </c>
      <c r="I363" s="70">
        <f t="shared" si="3"/>
        <v>1.125703564727955E-3</v>
      </c>
    </row>
    <row r="364" spans="3:9" ht="16.5" customHeight="1" x14ac:dyDescent="0.2">
      <c r="C364" s="99" t="s">
        <v>429</v>
      </c>
      <c r="D364" s="100"/>
      <c r="E364" s="100"/>
      <c r="F364" s="100"/>
      <c r="G364" s="101"/>
      <c r="H364" s="69">
        <v>4</v>
      </c>
      <c r="I364" s="70">
        <f t="shared" si="3"/>
        <v>1.50093808630394E-3</v>
      </c>
    </row>
    <row r="365" spans="3:9" ht="16.5" customHeight="1" x14ac:dyDescent="0.2">
      <c r="C365" s="99" t="s">
        <v>430</v>
      </c>
      <c r="D365" s="100"/>
      <c r="E365" s="100"/>
      <c r="F365" s="100"/>
      <c r="G365" s="101"/>
      <c r="H365" s="69">
        <v>1</v>
      </c>
      <c r="I365" s="98">
        <f t="shared" si="3"/>
        <v>3.7523452157598499E-4</v>
      </c>
    </row>
    <row r="366" spans="3:9" ht="16.5" customHeight="1" x14ac:dyDescent="0.2">
      <c r="C366" s="99" t="s">
        <v>431</v>
      </c>
      <c r="D366" s="100"/>
      <c r="E366" s="100"/>
      <c r="F366" s="100"/>
      <c r="G366" s="101"/>
      <c r="H366" s="69">
        <v>9</v>
      </c>
      <c r="I366" s="70">
        <f t="shared" si="3"/>
        <v>3.3771106941838649E-3</v>
      </c>
    </row>
    <row r="367" spans="3:9" ht="16.5" customHeight="1" x14ac:dyDescent="0.2">
      <c r="C367" s="99" t="s">
        <v>432</v>
      </c>
      <c r="D367" s="100"/>
      <c r="E367" s="100"/>
      <c r="F367" s="100"/>
      <c r="G367" s="101"/>
      <c r="H367" s="69">
        <v>2</v>
      </c>
      <c r="I367" s="70">
        <f t="shared" si="3"/>
        <v>7.5046904315196998E-4</v>
      </c>
    </row>
    <row r="368" spans="3:9" ht="16.5" customHeight="1" x14ac:dyDescent="0.2">
      <c r="C368" s="99" t="s">
        <v>433</v>
      </c>
      <c r="D368" s="100"/>
      <c r="E368" s="100"/>
      <c r="F368" s="100"/>
      <c r="G368" s="101"/>
      <c r="H368" s="69">
        <v>1</v>
      </c>
      <c r="I368" s="98">
        <f t="shared" si="3"/>
        <v>3.7523452157598499E-4</v>
      </c>
    </row>
    <row r="369" spans="3:9" ht="16.5" customHeight="1" x14ac:dyDescent="0.2">
      <c r="C369" s="99" t="s">
        <v>434</v>
      </c>
      <c r="D369" s="100"/>
      <c r="E369" s="100"/>
      <c r="F369" s="100"/>
      <c r="G369" s="101"/>
      <c r="H369" s="69">
        <v>5</v>
      </c>
      <c r="I369" s="70">
        <f t="shared" si="3"/>
        <v>1.876172607879925E-3</v>
      </c>
    </row>
    <row r="370" spans="3:9" ht="16.5" customHeight="1" x14ac:dyDescent="0.2">
      <c r="C370" s="99" t="s">
        <v>435</v>
      </c>
      <c r="D370" s="100"/>
      <c r="E370" s="100"/>
      <c r="F370" s="100"/>
      <c r="G370" s="101"/>
      <c r="H370" s="69">
        <v>8</v>
      </c>
      <c r="I370" s="70">
        <f t="shared" si="3"/>
        <v>3.0018761726078799E-3</v>
      </c>
    </row>
    <row r="371" spans="3:9" ht="16.5" customHeight="1" x14ac:dyDescent="0.2">
      <c r="C371" s="99" t="s">
        <v>436</v>
      </c>
      <c r="D371" s="100"/>
      <c r="E371" s="100"/>
      <c r="F371" s="100"/>
      <c r="G371" s="101"/>
      <c r="H371" s="69">
        <v>9</v>
      </c>
      <c r="I371" s="70">
        <f t="shared" si="3"/>
        <v>3.3771106941838649E-3</v>
      </c>
    </row>
    <row r="372" spans="3:9" ht="16.5" customHeight="1" x14ac:dyDescent="0.2">
      <c r="C372" s="99" t="s">
        <v>437</v>
      </c>
      <c r="D372" s="100"/>
      <c r="E372" s="100"/>
      <c r="F372" s="100"/>
      <c r="G372" s="101"/>
      <c r="H372" s="69">
        <v>1</v>
      </c>
      <c r="I372" s="98">
        <f t="shared" si="3"/>
        <v>3.7523452157598499E-4</v>
      </c>
    </row>
    <row r="373" spans="3:9" ht="16.5" customHeight="1" x14ac:dyDescent="0.2">
      <c r="C373" s="99" t="s">
        <v>438</v>
      </c>
      <c r="D373" s="100"/>
      <c r="E373" s="100"/>
      <c r="F373" s="100"/>
      <c r="G373" s="101"/>
      <c r="H373" s="69">
        <v>5</v>
      </c>
      <c r="I373" s="70">
        <f t="shared" si="3"/>
        <v>1.876172607879925E-3</v>
      </c>
    </row>
    <row r="374" spans="3:9" ht="16.5" customHeight="1" x14ac:dyDescent="0.2">
      <c r="C374" s="99" t="s">
        <v>439</v>
      </c>
      <c r="D374" s="100"/>
      <c r="E374" s="100"/>
      <c r="F374" s="100"/>
      <c r="G374" s="101"/>
      <c r="H374" s="69">
        <v>1</v>
      </c>
      <c r="I374" s="98">
        <f t="shared" si="3"/>
        <v>3.7523452157598499E-4</v>
      </c>
    </row>
    <row r="375" spans="3:9" ht="16.5" customHeight="1" x14ac:dyDescent="0.2">
      <c r="C375" s="99" t="s">
        <v>440</v>
      </c>
      <c r="D375" s="100"/>
      <c r="E375" s="100"/>
      <c r="F375" s="100"/>
      <c r="G375" s="101"/>
      <c r="H375" s="69">
        <v>1</v>
      </c>
      <c r="I375" s="98">
        <f t="shared" si="3"/>
        <v>3.7523452157598499E-4</v>
      </c>
    </row>
    <row r="376" spans="3:9" ht="16.5" customHeight="1" x14ac:dyDescent="0.2">
      <c r="C376" s="99" t="s">
        <v>441</v>
      </c>
      <c r="D376" s="100"/>
      <c r="E376" s="100"/>
      <c r="F376" s="100"/>
      <c r="G376" s="101"/>
      <c r="H376" s="69">
        <v>2</v>
      </c>
      <c r="I376" s="70">
        <f t="shared" si="3"/>
        <v>7.5046904315196998E-4</v>
      </c>
    </row>
    <row r="377" spans="3:9" ht="16.5" customHeight="1" x14ac:dyDescent="0.2">
      <c r="C377" s="99" t="s">
        <v>442</v>
      </c>
      <c r="D377" s="100"/>
      <c r="E377" s="100"/>
      <c r="F377" s="100"/>
      <c r="G377" s="101"/>
      <c r="H377" s="69">
        <v>3</v>
      </c>
      <c r="I377" s="70">
        <f t="shared" si="3"/>
        <v>1.125703564727955E-3</v>
      </c>
    </row>
    <row r="378" spans="3:9" ht="16.5" customHeight="1" x14ac:dyDescent="0.2">
      <c r="C378" s="99" t="s">
        <v>443</v>
      </c>
      <c r="D378" s="100"/>
      <c r="E378" s="100"/>
      <c r="F378" s="100"/>
      <c r="G378" s="101"/>
      <c r="H378" s="69">
        <v>1</v>
      </c>
      <c r="I378" s="98">
        <f t="shared" si="3"/>
        <v>3.7523452157598499E-4</v>
      </c>
    </row>
    <row r="379" spans="3:9" ht="16.5" customHeight="1" x14ac:dyDescent="0.2">
      <c r="C379" s="99" t="s">
        <v>444</v>
      </c>
      <c r="D379" s="100"/>
      <c r="E379" s="100"/>
      <c r="F379" s="100"/>
      <c r="G379" s="101"/>
      <c r="H379" s="69">
        <v>7</v>
      </c>
      <c r="I379" s="70">
        <f t="shared" si="3"/>
        <v>2.6266416510318949E-3</v>
      </c>
    </row>
    <row r="380" spans="3:9" ht="16.5" customHeight="1" x14ac:dyDescent="0.2">
      <c r="C380" s="99" t="s">
        <v>445</v>
      </c>
      <c r="D380" s="100"/>
      <c r="E380" s="100"/>
      <c r="F380" s="100"/>
      <c r="G380" s="101"/>
      <c r="H380" s="69">
        <v>1</v>
      </c>
      <c r="I380" s="98">
        <f t="shared" si="3"/>
        <v>3.7523452157598499E-4</v>
      </c>
    </row>
    <row r="381" spans="3:9" ht="16.5" customHeight="1" x14ac:dyDescent="0.2">
      <c r="C381" s="99" t="s">
        <v>64</v>
      </c>
      <c r="D381" s="100"/>
      <c r="E381" s="100"/>
      <c r="F381" s="100"/>
      <c r="G381" s="101"/>
      <c r="H381" s="69">
        <v>1</v>
      </c>
      <c r="I381" s="98">
        <f t="shared" si="3"/>
        <v>3.7523452157598499E-4</v>
      </c>
    </row>
    <row r="382" spans="3:9" ht="16.5" customHeight="1" x14ac:dyDescent="0.2">
      <c r="C382" s="99" t="s">
        <v>446</v>
      </c>
      <c r="D382" s="100"/>
      <c r="E382" s="100"/>
      <c r="F382" s="100"/>
      <c r="G382" s="101"/>
      <c r="H382" s="69">
        <v>2</v>
      </c>
      <c r="I382" s="70">
        <f t="shared" si="3"/>
        <v>7.5046904315196998E-4</v>
      </c>
    </row>
    <row r="383" spans="3:9" ht="16.5" customHeight="1" x14ac:dyDescent="0.2">
      <c r="C383" s="99" t="s">
        <v>447</v>
      </c>
      <c r="D383" s="100"/>
      <c r="E383" s="100"/>
      <c r="F383" s="100"/>
      <c r="G383" s="101"/>
      <c r="H383" s="69">
        <v>2</v>
      </c>
      <c r="I383" s="70">
        <f t="shared" si="3"/>
        <v>7.5046904315196998E-4</v>
      </c>
    </row>
    <row r="384" spans="3:9" ht="16.5" customHeight="1" x14ac:dyDescent="0.2">
      <c r="C384" s="99" t="s">
        <v>448</v>
      </c>
      <c r="D384" s="100"/>
      <c r="E384" s="100"/>
      <c r="F384" s="100"/>
      <c r="G384" s="101"/>
      <c r="H384" s="69">
        <v>1</v>
      </c>
      <c r="I384" s="98">
        <f t="shared" si="3"/>
        <v>3.7523452157598499E-4</v>
      </c>
    </row>
    <row r="385" spans="3:9" ht="16.5" customHeight="1" x14ac:dyDescent="0.2">
      <c r="C385" s="99" t="s">
        <v>449</v>
      </c>
      <c r="D385" s="100"/>
      <c r="E385" s="100"/>
      <c r="F385" s="100"/>
      <c r="G385" s="101"/>
      <c r="H385" s="69">
        <v>1</v>
      </c>
      <c r="I385" s="98">
        <f t="shared" si="3"/>
        <v>3.7523452157598499E-4</v>
      </c>
    </row>
    <row r="386" spans="3:9" ht="16.5" customHeight="1" x14ac:dyDescent="0.2">
      <c r="C386" s="99" t="s">
        <v>450</v>
      </c>
      <c r="D386" s="100"/>
      <c r="E386" s="100"/>
      <c r="F386" s="100"/>
      <c r="G386" s="101"/>
      <c r="H386" s="69">
        <v>2</v>
      </c>
      <c r="I386" s="70">
        <f t="shared" si="3"/>
        <v>7.5046904315196998E-4</v>
      </c>
    </row>
    <row r="387" spans="3:9" ht="16.5" customHeight="1" x14ac:dyDescent="0.2">
      <c r="C387" s="99" t="s">
        <v>451</v>
      </c>
      <c r="D387" s="100"/>
      <c r="E387" s="100"/>
      <c r="F387" s="100"/>
      <c r="G387" s="101"/>
      <c r="H387" s="69">
        <v>1</v>
      </c>
      <c r="I387" s="98">
        <f t="shared" si="3"/>
        <v>3.7523452157598499E-4</v>
      </c>
    </row>
    <row r="388" spans="3:9" ht="16.5" customHeight="1" x14ac:dyDescent="0.2">
      <c r="C388" s="99" t="s">
        <v>452</v>
      </c>
      <c r="D388" s="100"/>
      <c r="E388" s="100"/>
      <c r="F388" s="100"/>
      <c r="G388" s="101"/>
      <c r="H388" s="69">
        <v>1</v>
      </c>
      <c r="I388" s="98">
        <f t="shared" si="3"/>
        <v>3.7523452157598499E-4</v>
      </c>
    </row>
    <row r="389" spans="3:9" ht="16.5" customHeight="1" x14ac:dyDescent="0.2">
      <c r="C389" s="99" t="s">
        <v>453</v>
      </c>
      <c r="D389" s="100"/>
      <c r="E389" s="100"/>
      <c r="F389" s="100"/>
      <c r="G389" s="101"/>
      <c r="H389" s="69">
        <v>5</v>
      </c>
      <c r="I389" s="70">
        <f t="shared" si="3"/>
        <v>1.876172607879925E-3</v>
      </c>
    </row>
    <row r="390" spans="3:9" ht="16.5" customHeight="1" x14ac:dyDescent="0.2">
      <c r="C390" s="99" t="s">
        <v>454</v>
      </c>
      <c r="D390" s="100"/>
      <c r="E390" s="100"/>
      <c r="F390" s="100"/>
      <c r="G390" s="101"/>
      <c r="H390" s="69">
        <v>4</v>
      </c>
      <c r="I390" s="70">
        <f t="shared" si="3"/>
        <v>1.50093808630394E-3</v>
      </c>
    </row>
    <row r="391" spans="3:9" ht="16.5" customHeight="1" x14ac:dyDescent="0.2">
      <c r="C391" s="99" t="s">
        <v>455</v>
      </c>
      <c r="D391" s="100"/>
      <c r="E391" s="100"/>
      <c r="F391" s="100"/>
      <c r="G391" s="101"/>
      <c r="H391" s="69">
        <v>20</v>
      </c>
      <c r="I391" s="70">
        <f t="shared" si="3"/>
        <v>7.5046904315196998E-3</v>
      </c>
    </row>
    <row r="392" spans="3:9" ht="16.5" customHeight="1" x14ac:dyDescent="0.2">
      <c r="C392" s="99" t="s">
        <v>456</v>
      </c>
      <c r="D392" s="100"/>
      <c r="E392" s="100"/>
      <c r="F392" s="100"/>
      <c r="G392" s="101"/>
      <c r="H392" s="69">
        <v>10</v>
      </c>
      <c r="I392" s="70">
        <f t="shared" si="3"/>
        <v>3.7523452157598499E-3</v>
      </c>
    </row>
    <row r="393" spans="3:9" ht="16.5" customHeight="1" x14ac:dyDescent="0.2">
      <c r="C393" s="99" t="s">
        <v>457</v>
      </c>
      <c r="D393" s="100"/>
      <c r="E393" s="100"/>
      <c r="F393" s="100"/>
      <c r="G393" s="101"/>
      <c r="H393" s="69">
        <v>3</v>
      </c>
      <c r="I393" s="70">
        <f t="shared" si="3"/>
        <v>1.125703564727955E-3</v>
      </c>
    </row>
    <row r="394" spans="3:9" ht="16.5" customHeight="1" x14ac:dyDescent="0.2">
      <c r="C394" s="99" t="s">
        <v>458</v>
      </c>
      <c r="D394" s="100"/>
      <c r="E394" s="100"/>
      <c r="F394" s="100"/>
      <c r="G394" s="101"/>
      <c r="H394" s="69">
        <v>12</v>
      </c>
      <c r="I394" s="70">
        <f t="shared" si="3"/>
        <v>4.5028142589118199E-3</v>
      </c>
    </row>
    <row r="395" spans="3:9" ht="16.5" customHeight="1" x14ac:dyDescent="0.2">
      <c r="C395" s="99" t="s">
        <v>459</v>
      </c>
      <c r="D395" s="100"/>
      <c r="E395" s="100"/>
      <c r="F395" s="100"/>
      <c r="G395" s="101"/>
      <c r="H395" s="69">
        <v>7</v>
      </c>
      <c r="I395" s="70">
        <f t="shared" si="3"/>
        <v>2.6266416510318949E-3</v>
      </c>
    </row>
    <row r="396" spans="3:9" ht="16.5" customHeight="1" x14ac:dyDescent="0.2">
      <c r="C396" s="99" t="s">
        <v>460</v>
      </c>
      <c r="D396" s="100"/>
      <c r="E396" s="100"/>
      <c r="F396" s="100"/>
      <c r="G396" s="101"/>
      <c r="H396" s="69">
        <v>3</v>
      </c>
      <c r="I396" s="70">
        <f t="shared" si="3"/>
        <v>1.125703564727955E-3</v>
      </c>
    </row>
    <row r="397" spans="3:9" ht="16.5" customHeight="1" x14ac:dyDescent="0.2">
      <c r="C397" s="99" t="s">
        <v>461</v>
      </c>
      <c r="D397" s="100"/>
      <c r="E397" s="100"/>
      <c r="F397" s="100"/>
      <c r="G397" s="101"/>
      <c r="H397" s="69">
        <v>2</v>
      </c>
      <c r="I397" s="70">
        <f t="shared" si="3"/>
        <v>7.5046904315196998E-4</v>
      </c>
    </row>
    <row r="398" spans="3:9" ht="16.5" customHeight="1" x14ac:dyDescent="0.2">
      <c r="C398" s="99" t="s">
        <v>462</v>
      </c>
      <c r="D398" s="100"/>
      <c r="E398" s="100"/>
      <c r="F398" s="100"/>
      <c r="G398" s="101"/>
      <c r="H398" s="69">
        <v>1</v>
      </c>
      <c r="I398" s="98">
        <f t="shared" si="3"/>
        <v>3.7523452157598499E-4</v>
      </c>
    </row>
    <row r="399" spans="3:9" ht="16.5" customHeight="1" x14ac:dyDescent="0.2">
      <c r="C399" s="99" t="s">
        <v>463</v>
      </c>
      <c r="D399" s="100"/>
      <c r="E399" s="100"/>
      <c r="F399" s="100"/>
      <c r="G399" s="101"/>
      <c r="H399" s="69">
        <v>5</v>
      </c>
      <c r="I399" s="70">
        <f t="shared" si="3"/>
        <v>1.876172607879925E-3</v>
      </c>
    </row>
    <row r="400" spans="3:9" ht="16.5" customHeight="1" x14ac:dyDescent="0.2">
      <c r="C400" s="99" t="s">
        <v>464</v>
      </c>
      <c r="D400" s="100"/>
      <c r="E400" s="100"/>
      <c r="F400" s="100"/>
      <c r="G400" s="101"/>
      <c r="H400" s="69">
        <v>1</v>
      </c>
      <c r="I400" s="98">
        <f t="shared" si="3"/>
        <v>3.7523452157598499E-4</v>
      </c>
    </row>
    <row r="401" spans="3:9" ht="16.5" customHeight="1" x14ac:dyDescent="0.2">
      <c r="C401" s="99" t="s">
        <v>465</v>
      </c>
      <c r="D401" s="100"/>
      <c r="E401" s="100"/>
      <c r="F401" s="100"/>
      <c r="G401" s="101"/>
      <c r="H401" s="69">
        <v>9</v>
      </c>
      <c r="I401" s="70">
        <f t="shared" si="3"/>
        <v>3.3771106941838649E-3</v>
      </c>
    </row>
    <row r="402" spans="3:9" ht="16.5" customHeight="1" x14ac:dyDescent="0.2">
      <c r="C402" s="99" t="s">
        <v>466</v>
      </c>
      <c r="D402" s="100"/>
      <c r="E402" s="100"/>
      <c r="F402" s="100"/>
      <c r="G402" s="101"/>
      <c r="H402" s="69">
        <v>4</v>
      </c>
      <c r="I402" s="70">
        <f t="shared" si="3"/>
        <v>1.50093808630394E-3</v>
      </c>
    </row>
    <row r="403" spans="3:9" ht="16.5" customHeight="1" x14ac:dyDescent="0.2">
      <c r="C403" s="99" t="s">
        <v>467</v>
      </c>
      <c r="D403" s="100"/>
      <c r="E403" s="100"/>
      <c r="F403" s="100"/>
      <c r="G403" s="101"/>
      <c r="H403" s="69">
        <v>22</v>
      </c>
      <c r="I403" s="70">
        <f t="shared" si="3"/>
        <v>8.2551594746716698E-3</v>
      </c>
    </row>
    <row r="404" spans="3:9" ht="16.5" customHeight="1" x14ac:dyDescent="0.2">
      <c r="C404" s="99" t="s">
        <v>468</v>
      </c>
      <c r="D404" s="100"/>
      <c r="E404" s="100"/>
      <c r="F404" s="100"/>
      <c r="G404" s="101"/>
      <c r="H404" s="69">
        <v>2</v>
      </c>
      <c r="I404" s="70">
        <f t="shared" si="3"/>
        <v>7.5046904315196998E-4</v>
      </c>
    </row>
    <row r="405" spans="3:9" ht="16.5" customHeight="1" x14ac:dyDescent="0.2">
      <c r="C405" s="99" t="s">
        <v>469</v>
      </c>
      <c r="D405" s="100"/>
      <c r="E405" s="100"/>
      <c r="F405" s="100"/>
      <c r="G405" s="101"/>
      <c r="H405" s="69">
        <v>5</v>
      </c>
      <c r="I405" s="70">
        <f t="shared" si="3"/>
        <v>1.876172607879925E-3</v>
      </c>
    </row>
    <row r="406" spans="3:9" ht="16.5" customHeight="1" x14ac:dyDescent="0.2">
      <c r="C406" s="99" t="s">
        <v>470</v>
      </c>
      <c r="D406" s="100"/>
      <c r="E406" s="100"/>
      <c r="F406" s="100"/>
      <c r="G406" s="101"/>
      <c r="H406" s="69">
        <v>3</v>
      </c>
      <c r="I406" s="70">
        <f t="shared" si="3"/>
        <v>1.125703564727955E-3</v>
      </c>
    </row>
    <row r="407" spans="3:9" ht="16.5" customHeight="1" x14ac:dyDescent="0.2">
      <c r="C407" s="99" t="s">
        <v>471</v>
      </c>
      <c r="D407" s="100"/>
      <c r="E407" s="100"/>
      <c r="F407" s="100"/>
      <c r="G407" s="101"/>
      <c r="H407" s="69">
        <v>4</v>
      </c>
      <c r="I407" s="70">
        <f t="shared" si="3"/>
        <v>1.50093808630394E-3</v>
      </c>
    </row>
    <row r="408" spans="3:9" ht="16.5" customHeight="1" x14ac:dyDescent="0.2">
      <c r="C408" s="99" t="s">
        <v>472</v>
      </c>
      <c r="D408" s="100"/>
      <c r="E408" s="100"/>
      <c r="F408" s="100"/>
      <c r="G408" s="101"/>
      <c r="H408" s="69">
        <v>4</v>
      </c>
      <c r="I408" s="70">
        <f t="shared" si="3"/>
        <v>1.50093808630394E-3</v>
      </c>
    </row>
    <row r="409" spans="3:9" ht="16.5" customHeight="1" x14ac:dyDescent="0.2">
      <c r="C409" s="99" t="s">
        <v>473</v>
      </c>
      <c r="D409" s="100"/>
      <c r="E409" s="100"/>
      <c r="F409" s="100"/>
      <c r="G409" s="101"/>
      <c r="H409" s="69">
        <v>5</v>
      </c>
      <c r="I409" s="70">
        <f t="shared" si="3"/>
        <v>1.876172607879925E-3</v>
      </c>
    </row>
    <row r="410" spans="3:9" ht="16.5" customHeight="1" x14ac:dyDescent="0.2">
      <c r="C410" s="99" t="s">
        <v>474</v>
      </c>
      <c r="D410" s="100"/>
      <c r="E410" s="100"/>
      <c r="F410" s="100"/>
      <c r="G410" s="101"/>
      <c r="H410" s="69">
        <v>1</v>
      </c>
      <c r="I410" s="98">
        <f t="shared" si="3"/>
        <v>3.7523452157598499E-4</v>
      </c>
    </row>
    <row r="411" spans="3:9" ht="16.5" customHeight="1" x14ac:dyDescent="0.2">
      <c r="C411" s="99" t="s">
        <v>475</v>
      </c>
      <c r="D411" s="100"/>
      <c r="E411" s="100"/>
      <c r="F411" s="100"/>
      <c r="G411" s="101"/>
      <c r="H411" s="69">
        <v>6</v>
      </c>
      <c r="I411" s="70">
        <f t="shared" si="3"/>
        <v>2.2514071294559099E-3</v>
      </c>
    </row>
    <row r="412" spans="3:9" ht="16.5" customHeight="1" x14ac:dyDescent="0.2">
      <c r="C412" s="99" t="s">
        <v>476</v>
      </c>
      <c r="D412" s="100"/>
      <c r="E412" s="100"/>
      <c r="F412" s="100"/>
      <c r="G412" s="101"/>
      <c r="H412" s="69">
        <v>1</v>
      </c>
      <c r="I412" s="98">
        <f t="shared" si="3"/>
        <v>3.7523452157598499E-4</v>
      </c>
    </row>
    <row r="413" spans="3:9" ht="16.5" customHeight="1" x14ac:dyDescent="0.2">
      <c r="C413" s="99" t="s">
        <v>477</v>
      </c>
      <c r="D413" s="100"/>
      <c r="E413" s="100"/>
      <c r="F413" s="100"/>
      <c r="G413" s="101"/>
      <c r="H413" s="69">
        <v>1</v>
      </c>
      <c r="I413" s="98">
        <f t="shared" si="3"/>
        <v>3.7523452157598499E-4</v>
      </c>
    </row>
    <row r="414" spans="3:9" ht="16.5" customHeight="1" x14ac:dyDescent="0.2">
      <c r="C414" s="99" t="s">
        <v>478</v>
      </c>
      <c r="D414" s="100"/>
      <c r="E414" s="100"/>
      <c r="F414" s="100"/>
      <c r="G414" s="101"/>
      <c r="H414" s="69">
        <v>1</v>
      </c>
      <c r="I414" s="98">
        <f t="shared" ref="I414:I477" si="4">H414/$H$642</f>
        <v>3.7523452157598499E-4</v>
      </c>
    </row>
    <row r="415" spans="3:9" ht="16.5" customHeight="1" x14ac:dyDescent="0.2">
      <c r="C415" s="99" t="s">
        <v>479</v>
      </c>
      <c r="D415" s="100"/>
      <c r="E415" s="100"/>
      <c r="F415" s="100"/>
      <c r="G415" s="101"/>
      <c r="H415" s="69">
        <v>1</v>
      </c>
      <c r="I415" s="98">
        <f t="shared" si="4"/>
        <v>3.7523452157598499E-4</v>
      </c>
    </row>
    <row r="416" spans="3:9" ht="16.5" customHeight="1" x14ac:dyDescent="0.2">
      <c r="C416" s="99" t="s">
        <v>480</v>
      </c>
      <c r="D416" s="100"/>
      <c r="E416" s="100"/>
      <c r="F416" s="100"/>
      <c r="G416" s="101"/>
      <c r="H416" s="69">
        <v>1</v>
      </c>
      <c r="I416" s="98">
        <f t="shared" si="4"/>
        <v>3.7523452157598499E-4</v>
      </c>
    </row>
    <row r="417" spans="3:9" ht="16.5" customHeight="1" x14ac:dyDescent="0.2">
      <c r="C417" s="99" t="s">
        <v>481</v>
      </c>
      <c r="D417" s="100"/>
      <c r="E417" s="100"/>
      <c r="F417" s="100"/>
      <c r="G417" s="101"/>
      <c r="H417" s="69">
        <v>6</v>
      </c>
      <c r="I417" s="70">
        <f t="shared" si="4"/>
        <v>2.2514071294559099E-3</v>
      </c>
    </row>
    <row r="418" spans="3:9" ht="16.5" customHeight="1" x14ac:dyDescent="0.2">
      <c r="C418" s="99" t="s">
        <v>482</v>
      </c>
      <c r="D418" s="100"/>
      <c r="E418" s="100"/>
      <c r="F418" s="100"/>
      <c r="G418" s="101"/>
      <c r="H418" s="69">
        <v>1</v>
      </c>
      <c r="I418" s="98">
        <f t="shared" si="4"/>
        <v>3.7523452157598499E-4</v>
      </c>
    </row>
    <row r="419" spans="3:9" ht="16.5" customHeight="1" x14ac:dyDescent="0.2">
      <c r="C419" s="99" t="s">
        <v>483</v>
      </c>
      <c r="D419" s="100"/>
      <c r="E419" s="100"/>
      <c r="F419" s="100"/>
      <c r="G419" s="101"/>
      <c r="H419" s="69">
        <v>3</v>
      </c>
      <c r="I419" s="70">
        <f t="shared" si="4"/>
        <v>1.125703564727955E-3</v>
      </c>
    </row>
    <row r="420" spans="3:9" ht="16.5" customHeight="1" x14ac:dyDescent="0.2">
      <c r="C420" s="99" t="s">
        <v>484</v>
      </c>
      <c r="D420" s="100"/>
      <c r="E420" s="100"/>
      <c r="F420" s="100"/>
      <c r="G420" s="101"/>
      <c r="H420" s="69">
        <v>2</v>
      </c>
      <c r="I420" s="70">
        <f t="shared" si="4"/>
        <v>7.5046904315196998E-4</v>
      </c>
    </row>
    <row r="421" spans="3:9" ht="16.5" customHeight="1" x14ac:dyDescent="0.2">
      <c r="C421" s="99" t="s">
        <v>485</v>
      </c>
      <c r="D421" s="100"/>
      <c r="E421" s="100"/>
      <c r="F421" s="100"/>
      <c r="G421" s="101"/>
      <c r="H421" s="69">
        <v>6</v>
      </c>
      <c r="I421" s="70">
        <f t="shared" si="4"/>
        <v>2.2514071294559099E-3</v>
      </c>
    </row>
    <row r="422" spans="3:9" ht="16.5" customHeight="1" x14ac:dyDescent="0.2">
      <c r="C422" s="99" t="s">
        <v>486</v>
      </c>
      <c r="D422" s="100"/>
      <c r="E422" s="100"/>
      <c r="F422" s="100"/>
      <c r="G422" s="101"/>
      <c r="H422" s="69">
        <v>1</v>
      </c>
      <c r="I422" s="98">
        <f t="shared" si="4"/>
        <v>3.7523452157598499E-4</v>
      </c>
    </row>
    <row r="423" spans="3:9" ht="16.5" customHeight="1" x14ac:dyDescent="0.2">
      <c r="C423" s="99" t="s">
        <v>487</v>
      </c>
      <c r="D423" s="100"/>
      <c r="E423" s="100"/>
      <c r="F423" s="100"/>
      <c r="G423" s="101"/>
      <c r="H423" s="69">
        <v>1</v>
      </c>
      <c r="I423" s="98">
        <f t="shared" si="4"/>
        <v>3.7523452157598499E-4</v>
      </c>
    </row>
    <row r="424" spans="3:9" ht="16.5" customHeight="1" x14ac:dyDescent="0.2">
      <c r="C424" s="99" t="s">
        <v>488</v>
      </c>
      <c r="D424" s="100"/>
      <c r="E424" s="100"/>
      <c r="F424" s="100"/>
      <c r="G424" s="101"/>
      <c r="H424" s="69">
        <v>5</v>
      </c>
      <c r="I424" s="70">
        <f t="shared" si="4"/>
        <v>1.876172607879925E-3</v>
      </c>
    </row>
    <row r="425" spans="3:9" ht="16.5" customHeight="1" x14ac:dyDescent="0.2">
      <c r="C425" s="99" t="s">
        <v>489</v>
      </c>
      <c r="D425" s="100"/>
      <c r="E425" s="100"/>
      <c r="F425" s="100"/>
      <c r="G425" s="101"/>
      <c r="H425" s="69">
        <v>7</v>
      </c>
      <c r="I425" s="70">
        <f t="shared" si="4"/>
        <v>2.6266416510318949E-3</v>
      </c>
    </row>
    <row r="426" spans="3:9" ht="16.5" customHeight="1" x14ac:dyDescent="0.2">
      <c r="C426" s="99" t="s">
        <v>490</v>
      </c>
      <c r="D426" s="100"/>
      <c r="E426" s="100"/>
      <c r="F426" s="100"/>
      <c r="G426" s="101"/>
      <c r="H426" s="69">
        <v>4</v>
      </c>
      <c r="I426" s="70">
        <f t="shared" si="4"/>
        <v>1.50093808630394E-3</v>
      </c>
    </row>
    <row r="427" spans="3:9" ht="16.5" customHeight="1" x14ac:dyDescent="0.2">
      <c r="C427" s="99" t="s">
        <v>491</v>
      </c>
      <c r="D427" s="100"/>
      <c r="E427" s="100"/>
      <c r="F427" s="100"/>
      <c r="G427" s="101"/>
      <c r="H427" s="69">
        <v>2</v>
      </c>
      <c r="I427" s="70">
        <f t="shared" si="4"/>
        <v>7.5046904315196998E-4</v>
      </c>
    </row>
    <row r="428" spans="3:9" ht="16.5" customHeight="1" x14ac:dyDescent="0.2">
      <c r="C428" s="99" t="s">
        <v>492</v>
      </c>
      <c r="D428" s="100"/>
      <c r="E428" s="100"/>
      <c r="F428" s="100"/>
      <c r="G428" s="101"/>
      <c r="H428" s="69">
        <v>3</v>
      </c>
      <c r="I428" s="70">
        <f t="shared" si="4"/>
        <v>1.125703564727955E-3</v>
      </c>
    </row>
    <row r="429" spans="3:9" ht="16.5" customHeight="1" x14ac:dyDescent="0.2">
      <c r="C429" s="99" t="s">
        <v>493</v>
      </c>
      <c r="D429" s="100"/>
      <c r="E429" s="100"/>
      <c r="F429" s="100"/>
      <c r="G429" s="101"/>
      <c r="H429" s="69">
        <v>3</v>
      </c>
      <c r="I429" s="70">
        <f t="shared" si="4"/>
        <v>1.125703564727955E-3</v>
      </c>
    </row>
    <row r="430" spans="3:9" ht="16.5" customHeight="1" x14ac:dyDescent="0.2">
      <c r="C430" s="99" t="s">
        <v>494</v>
      </c>
      <c r="D430" s="100"/>
      <c r="E430" s="100"/>
      <c r="F430" s="100"/>
      <c r="G430" s="101"/>
      <c r="H430" s="69">
        <v>3</v>
      </c>
      <c r="I430" s="70">
        <f t="shared" si="4"/>
        <v>1.125703564727955E-3</v>
      </c>
    </row>
    <row r="431" spans="3:9" ht="16.5" customHeight="1" x14ac:dyDescent="0.2">
      <c r="C431" s="99" t="s">
        <v>495</v>
      </c>
      <c r="D431" s="100"/>
      <c r="E431" s="100"/>
      <c r="F431" s="100"/>
      <c r="G431" s="101"/>
      <c r="H431" s="69">
        <v>3</v>
      </c>
      <c r="I431" s="70">
        <f t="shared" si="4"/>
        <v>1.125703564727955E-3</v>
      </c>
    </row>
    <row r="432" spans="3:9" ht="16.5" customHeight="1" x14ac:dyDescent="0.2">
      <c r="C432" s="99" t="s">
        <v>496</v>
      </c>
      <c r="D432" s="100"/>
      <c r="E432" s="100"/>
      <c r="F432" s="100"/>
      <c r="G432" s="101"/>
      <c r="H432" s="69">
        <v>4</v>
      </c>
      <c r="I432" s="70">
        <f t="shared" si="4"/>
        <v>1.50093808630394E-3</v>
      </c>
    </row>
    <row r="433" spans="3:9" ht="16.5" customHeight="1" x14ac:dyDescent="0.2">
      <c r="C433" s="99" t="s">
        <v>497</v>
      </c>
      <c r="D433" s="100"/>
      <c r="E433" s="100"/>
      <c r="F433" s="100"/>
      <c r="G433" s="101"/>
      <c r="H433" s="69">
        <v>2</v>
      </c>
      <c r="I433" s="70">
        <f t="shared" si="4"/>
        <v>7.5046904315196998E-4</v>
      </c>
    </row>
    <row r="434" spans="3:9" ht="16.5" customHeight="1" x14ac:dyDescent="0.2">
      <c r="C434" s="99" t="s">
        <v>498</v>
      </c>
      <c r="D434" s="100"/>
      <c r="E434" s="100"/>
      <c r="F434" s="100"/>
      <c r="G434" s="101"/>
      <c r="H434" s="69">
        <v>3</v>
      </c>
      <c r="I434" s="70">
        <f t="shared" si="4"/>
        <v>1.125703564727955E-3</v>
      </c>
    </row>
    <row r="435" spans="3:9" ht="16.5" customHeight="1" x14ac:dyDescent="0.2">
      <c r="C435" s="99" t="s">
        <v>499</v>
      </c>
      <c r="D435" s="100"/>
      <c r="E435" s="100"/>
      <c r="F435" s="100"/>
      <c r="G435" s="101"/>
      <c r="H435" s="69">
        <v>1</v>
      </c>
      <c r="I435" s="98">
        <f t="shared" si="4"/>
        <v>3.7523452157598499E-4</v>
      </c>
    </row>
    <row r="436" spans="3:9" ht="16.5" customHeight="1" x14ac:dyDescent="0.2">
      <c r="C436" s="99" t="s">
        <v>500</v>
      </c>
      <c r="D436" s="100"/>
      <c r="E436" s="100"/>
      <c r="F436" s="100"/>
      <c r="G436" s="101"/>
      <c r="H436" s="69">
        <v>3</v>
      </c>
      <c r="I436" s="70">
        <f t="shared" si="4"/>
        <v>1.125703564727955E-3</v>
      </c>
    </row>
    <row r="437" spans="3:9" ht="16.5" customHeight="1" x14ac:dyDescent="0.2">
      <c r="C437" s="99" t="s">
        <v>501</v>
      </c>
      <c r="D437" s="100"/>
      <c r="E437" s="100"/>
      <c r="F437" s="100"/>
      <c r="G437" s="101"/>
      <c r="H437" s="69">
        <v>4</v>
      </c>
      <c r="I437" s="70">
        <f t="shared" si="4"/>
        <v>1.50093808630394E-3</v>
      </c>
    </row>
    <row r="438" spans="3:9" ht="16.5" customHeight="1" x14ac:dyDescent="0.2">
      <c r="C438" s="99" t="s">
        <v>502</v>
      </c>
      <c r="D438" s="100"/>
      <c r="E438" s="100"/>
      <c r="F438" s="100"/>
      <c r="G438" s="101"/>
      <c r="H438" s="69">
        <v>2</v>
      </c>
      <c r="I438" s="70">
        <f t="shared" si="4"/>
        <v>7.5046904315196998E-4</v>
      </c>
    </row>
    <row r="439" spans="3:9" ht="16.5" customHeight="1" x14ac:dyDescent="0.2">
      <c r="C439" s="99" t="s">
        <v>503</v>
      </c>
      <c r="D439" s="100"/>
      <c r="E439" s="100"/>
      <c r="F439" s="100"/>
      <c r="G439" s="101"/>
      <c r="H439" s="69">
        <v>4</v>
      </c>
      <c r="I439" s="70">
        <f t="shared" si="4"/>
        <v>1.50093808630394E-3</v>
      </c>
    </row>
    <row r="440" spans="3:9" ht="16.5" customHeight="1" x14ac:dyDescent="0.2">
      <c r="C440" s="99" t="s">
        <v>504</v>
      </c>
      <c r="D440" s="100"/>
      <c r="E440" s="100"/>
      <c r="F440" s="100"/>
      <c r="G440" s="101"/>
      <c r="H440" s="69">
        <v>7</v>
      </c>
      <c r="I440" s="70">
        <f t="shared" si="4"/>
        <v>2.6266416510318949E-3</v>
      </c>
    </row>
    <row r="441" spans="3:9" ht="16.5" customHeight="1" x14ac:dyDescent="0.2">
      <c r="C441" s="99" t="s">
        <v>505</v>
      </c>
      <c r="D441" s="100"/>
      <c r="E441" s="100"/>
      <c r="F441" s="100"/>
      <c r="G441" s="101"/>
      <c r="H441" s="69">
        <v>3</v>
      </c>
      <c r="I441" s="70">
        <f t="shared" si="4"/>
        <v>1.125703564727955E-3</v>
      </c>
    </row>
    <row r="442" spans="3:9" ht="16.5" customHeight="1" x14ac:dyDescent="0.2">
      <c r="C442" s="99" t="s">
        <v>506</v>
      </c>
      <c r="D442" s="100"/>
      <c r="E442" s="100"/>
      <c r="F442" s="100"/>
      <c r="G442" s="101"/>
      <c r="H442" s="69">
        <v>2</v>
      </c>
      <c r="I442" s="70">
        <f t="shared" si="4"/>
        <v>7.5046904315196998E-4</v>
      </c>
    </row>
    <row r="443" spans="3:9" ht="16.5" customHeight="1" x14ac:dyDescent="0.2">
      <c r="C443" s="99" t="s">
        <v>507</v>
      </c>
      <c r="D443" s="100"/>
      <c r="E443" s="100"/>
      <c r="F443" s="100"/>
      <c r="G443" s="101"/>
      <c r="H443" s="69">
        <v>2</v>
      </c>
      <c r="I443" s="70">
        <f t="shared" si="4"/>
        <v>7.5046904315196998E-4</v>
      </c>
    </row>
    <row r="444" spans="3:9" ht="16.5" customHeight="1" x14ac:dyDescent="0.2">
      <c r="C444" s="99" t="s">
        <v>508</v>
      </c>
      <c r="D444" s="100"/>
      <c r="E444" s="100"/>
      <c r="F444" s="100"/>
      <c r="G444" s="101"/>
      <c r="H444" s="69">
        <v>2</v>
      </c>
      <c r="I444" s="70">
        <f t="shared" si="4"/>
        <v>7.5046904315196998E-4</v>
      </c>
    </row>
    <row r="445" spans="3:9" ht="16.5" customHeight="1" x14ac:dyDescent="0.2">
      <c r="C445" s="99" t="s">
        <v>509</v>
      </c>
      <c r="D445" s="100"/>
      <c r="E445" s="100"/>
      <c r="F445" s="100"/>
      <c r="G445" s="101"/>
      <c r="H445" s="69">
        <v>1</v>
      </c>
      <c r="I445" s="98">
        <f t="shared" si="4"/>
        <v>3.7523452157598499E-4</v>
      </c>
    </row>
    <row r="446" spans="3:9" ht="16.5" customHeight="1" x14ac:dyDescent="0.2">
      <c r="C446" s="99" t="s">
        <v>510</v>
      </c>
      <c r="D446" s="100"/>
      <c r="E446" s="100"/>
      <c r="F446" s="100"/>
      <c r="G446" s="101"/>
      <c r="H446" s="69">
        <v>3</v>
      </c>
      <c r="I446" s="70">
        <f t="shared" si="4"/>
        <v>1.125703564727955E-3</v>
      </c>
    </row>
    <row r="447" spans="3:9" ht="16.5" customHeight="1" x14ac:dyDescent="0.2">
      <c r="C447" s="99" t="s">
        <v>511</v>
      </c>
      <c r="D447" s="100"/>
      <c r="E447" s="100"/>
      <c r="F447" s="100"/>
      <c r="G447" s="101"/>
      <c r="H447" s="69">
        <v>6</v>
      </c>
      <c r="I447" s="70">
        <f t="shared" si="4"/>
        <v>2.2514071294559099E-3</v>
      </c>
    </row>
    <row r="448" spans="3:9" ht="16.5" customHeight="1" x14ac:dyDescent="0.2">
      <c r="C448" s="99" t="s">
        <v>512</v>
      </c>
      <c r="D448" s="100"/>
      <c r="E448" s="100"/>
      <c r="F448" s="100"/>
      <c r="G448" s="101"/>
      <c r="H448" s="69">
        <v>4</v>
      </c>
      <c r="I448" s="70">
        <f t="shared" si="4"/>
        <v>1.50093808630394E-3</v>
      </c>
    </row>
    <row r="449" spans="3:9" ht="16.5" customHeight="1" x14ac:dyDescent="0.2">
      <c r="C449" s="99" t="s">
        <v>65</v>
      </c>
      <c r="D449" s="100"/>
      <c r="E449" s="100"/>
      <c r="F449" s="100"/>
      <c r="G449" s="101"/>
      <c r="H449" s="69">
        <v>1</v>
      </c>
      <c r="I449" s="98">
        <f t="shared" si="4"/>
        <v>3.7523452157598499E-4</v>
      </c>
    </row>
    <row r="450" spans="3:9" ht="16.5" customHeight="1" x14ac:dyDescent="0.2">
      <c r="C450" s="99" t="s">
        <v>513</v>
      </c>
      <c r="D450" s="100"/>
      <c r="E450" s="100"/>
      <c r="F450" s="100"/>
      <c r="G450" s="101"/>
      <c r="H450" s="69">
        <v>1</v>
      </c>
      <c r="I450" s="98">
        <f t="shared" si="4"/>
        <v>3.7523452157598499E-4</v>
      </c>
    </row>
    <row r="451" spans="3:9" ht="16.5" customHeight="1" x14ac:dyDescent="0.2">
      <c r="C451" s="99" t="s">
        <v>514</v>
      </c>
      <c r="D451" s="100"/>
      <c r="E451" s="100"/>
      <c r="F451" s="100"/>
      <c r="G451" s="101"/>
      <c r="H451" s="69">
        <v>2</v>
      </c>
      <c r="I451" s="70">
        <f t="shared" si="4"/>
        <v>7.5046904315196998E-4</v>
      </c>
    </row>
    <row r="452" spans="3:9" ht="16.5" customHeight="1" x14ac:dyDescent="0.2">
      <c r="C452" s="99" t="s">
        <v>515</v>
      </c>
      <c r="D452" s="100"/>
      <c r="E452" s="100"/>
      <c r="F452" s="100"/>
      <c r="G452" s="101"/>
      <c r="H452" s="69">
        <v>1</v>
      </c>
      <c r="I452" s="98">
        <f t="shared" si="4"/>
        <v>3.7523452157598499E-4</v>
      </c>
    </row>
    <row r="453" spans="3:9" ht="16.5" customHeight="1" x14ac:dyDescent="0.2">
      <c r="C453" s="99" t="s">
        <v>516</v>
      </c>
      <c r="D453" s="100"/>
      <c r="E453" s="100"/>
      <c r="F453" s="100"/>
      <c r="G453" s="101"/>
      <c r="H453" s="69">
        <v>2</v>
      </c>
      <c r="I453" s="70">
        <f t="shared" si="4"/>
        <v>7.5046904315196998E-4</v>
      </c>
    </row>
    <row r="454" spans="3:9" ht="16.5" customHeight="1" x14ac:dyDescent="0.2">
      <c r="C454" s="99" t="s">
        <v>517</v>
      </c>
      <c r="D454" s="100"/>
      <c r="E454" s="100"/>
      <c r="F454" s="100"/>
      <c r="G454" s="101"/>
      <c r="H454" s="69">
        <v>3</v>
      </c>
      <c r="I454" s="70">
        <f t="shared" si="4"/>
        <v>1.125703564727955E-3</v>
      </c>
    </row>
    <row r="455" spans="3:9" ht="16.5" customHeight="1" x14ac:dyDescent="0.2">
      <c r="C455" s="99" t="s">
        <v>518</v>
      </c>
      <c r="D455" s="100"/>
      <c r="E455" s="100"/>
      <c r="F455" s="100"/>
      <c r="G455" s="101"/>
      <c r="H455" s="69">
        <v>1</v>
      </c>
      <c r="I455" s="98">
        <f t="shared" si="4"/>
        <v>3.7523452157598499E-4</v>
      </c>
    </row>
    <row r="456" spans="3:9" ht="16.5" customHeight="1" x14ac:dyDescent="0.2">
      <c r="C456" s="99" t="s">
        <v>519</v>
      </c>
      <c r="D456" s="100"/>
      <c r="E456" s="100"/>
      <c r="F456" s="100"/>
      <c r="G456" s="101"/>
      <c r="H456" s="69">
        <v>2</v>
      </c>
      <c r="I456" s="70">
        <f t="shared" si="4"/>
        <v>7.5046904315196998E-4</v>
      </c>
    </row>
    <row r="457" spans="3:9" ht="16.5" customHeight="1" x14ac:dyDescent="0.2">
      <c r="C457" s="99" t="s">
        <v>520</v>
      </c>
      <c r="D457" s="100"/>
      <c r="E457" s="100"/>
      <c r="F457" s="100"/>
      <c r="G457" s="101"/>
      <c r="H457" s="69">
        <v>1</v>
      </c>
      <c r="I457" s="98">
        <f t="shared" si="4"/>
        <v>3.7523452157598499E-4</v>
      </c>
    </row>
    <row r="458" spans="3:9" ht="16.5" customHeight="1" x14ac:dyDescent="0.2">
      <c r="C458" s="99" t="s">
        <v>521</v>
      </c>
      <c r="D458" s="100"/>
      <c r="E458" s="100"/>
      <c r="F458" s="100"/>
      <c r="G458" s="101"/>
      <c r="H458" s="69">
        <v>2</v>
      </c>
      <c r="I458" s="70">
        <f t="shared" si="4"/>
        <v>7.5046904315196998E-4</v>
      </c>
    </row>
    <row r="459" spans="3:9" ht="16.5" customHeight="1" x14ac:dyDescent="0.2">
      <c r="C459" s="99" t="s">
        <v>522</v>
      </c>
      <c r="D459" s="100"/>
      <c r="E459" s="100"/>
      <c r="F459" s="100"/>
      <c r="G459" s="101"/>
      <c r="H459" s="69">
        <v>1</v>
      </c>
      <c r="I459" s="98">
        <f t="shared" si="4"/>
        <v>3.7523452157598499E-4</v>
      </c>
    </row>
    <row r="460" spans="3:9" ht="16.5" customHeight="1" x14ac:dyDescent="0.2">
      <c r="C460" s="99" t="s">
        <v>523</v>
      </c>
      <c r="D460" s="100"/>
      <c r="E460" s="100"/>
      <c r="F460" s="100"/>
      <c r="G460" s="101"/>
      <c r="H460" s="69">
        <v>2</v>
      </c>
      <c r="I460" s="70">
        <f t="shared" si="4"/>
        <v>7.5046904315196998E-4</v>
      </c>
    </row>
    <row r="461" spans="3:9" ht="16.5" customHeight="1" x14ac:dyDescent="0.2">
      <c r="C461" s="99" t="s">
        <v>524</v>
      </c>
      <c r="D461" s="100"/>
      <c r="E461" s="100"/>
      <c r="F461" s="100"/>
      <c r="G461" s="101"/>
      <c r="H461" s="69">
        <v>2</v>
      </c>
      <c r="I461" s="70">
        <f t="shared" si="4"/>
        <v>7.5046904315196998E-4</v>
      </c>
    </row>
    <row r="462" spans="3:9" ht="16.5" customHeight="1" x14ac:dyDescent="0.2">
      <c r="C462" s="99" t="s">
        <v>525</v>
      </c>
      <c r="D462" s="100"/>
      <c r="E462" s="100"/>
      <c r="F462" s="100"/>
      <c r="G462" s="101"/>
      <c r="H462" s="69">
        <v>3</v>
      </c>
      <c r="I462" s="70">
        <f t="shared" si="4"/>
        <v>1.125703564727955E-3</v>
      </c>
    </row>
    <row r="463" spans="3:9" ht="16.5" customHeight="1" x14ac:dyDescent="0.2">
      <c r="C463" s="99" t="s">
        <v>526</v>
      </c>
      <c r="D463" s="100"/>
      <c r="E463" s="100"/>
      <c r="F463" s="100"/>
      <c r="G463" s="101"/>
      <c r="H463" s="69">
        <v>2</v>
      </c>
      <c r="I463" s="70">
        <f t="shared" si="4"/>
        <v>7.5046904315196998E-4</v>
      </c>
    </row>
    <row r="464" spans="3:9" ht="16.5" customHeight="1" x14ac:dyDescent="0.2">
      <c r="C464" s="99" t="s">
        <v>527</v>
      </c>
      <c r="D464" s="100"/>
      <c r="E464" s="100"/>
      <c r="F464" s="100"/>
      <c r="G464" s="101"/>
      <c r="H464" s="69">
        <v>2</v>
      </c>
      <c r="I464" s="70">
        <f t="shared" si="4"/>
        <v>7.5046904315196998E-4</v>
      </c>
    </row>
    <row r="465" spans="3:9" ht="16.5" customHeight="1" x14ac:dyDescent="0.2">
      <c r="C465" s="99" t="s">
        <v>528</v>
      </c>
      <c r="D465" s="100"/>
      <c r="E465" s="100"/>
      <c r="F465" s="100"/>
      <c r="G465" s="101"/>
      <c r="H465" s="69">
        <v>3</v>
      </c>
      <c r="I465" s="70">
        <f t="shared" si="4"/>
        <v>1.125703564727955E-3</v>
      </c>
    </row>
    <row r="466" spans="3:9" ht="16.5" customHeight="1" x14ac:dyDescent="0.2">
      <c r="C466" s="99" t="s">
        <v>529</v>
      </c>
      <c r="D466" s="100"/>
      <c r="E466" s="100"/>
      <c r="F466" s="100"/>
      <c r="G466" s="101"/>
      <c r="H466" s="69">
        <v>1</v>
      </c>
      <c r="I466" s="98">
        <f t="shared" si="4"/>
        <v>3.7523452157598499E-4</v>
      </c>
    </row>
    <row r="467" spans="3:9" ht="16.5" customHeight="1" x14ac:dyDescent="0.2">
      <c r="C467" s="99" t="s">
        <v>530</v>
      </c>
      <c r="D467" s="100"/>
      <c r="E467" s="100"/>
      <c r="F467" s="100"/>
      <c r="G467" s="101"/>
      <c r="H467" s="69">
        <v>2</v>
      </c>
      <c r="I467" s="70">
        <f t="shared" si="4"/>
        <v>7.5046904315196998E-4</v>
      </c>
    </row>
    <row r="468" spans="3:9" ht="16.5" customHeight="1" x14ac:dyDescent="0.2">
      <c r="C468" s="99" t="s">
        <v>531</v>
      </c>
      <c r="D468" s="100"/>
      <c r="E468" s="100"/>
      <c r="F468" s="100"/>
      <c r="G468" s="101"/>
      <c r="H468" s="69">
        <v>2</v>
      </c>
      <c r="I468" s="70">
        <f t="shared" si="4"/>
        <v>7.5046904315196998E-4</v>
      </c>
    </row>
    <row r="469" spans="3:9" ht="16.5" customHeight="1" x14ac:dyDescent="0.2">
      <c r="C469" s="99" t="s">
        <v>66</v>
      </c>
      <c r="D469" s="100"/>
      <c r="E469" s="100"/>
      <c r="F469" s="100"/>
      <c r="G469" s="101"/>
      <c r="H469" s="69">
        <v>5</v>
      </c>
      <c r="I469" s="70">
        <f t="shared" si="4"/>
        <v>1.876172607879925E-3</v>
      </c>
    </row>
    <row r="470" spans="3:9" ht="16.5" customHeight="1" x14ac:dyDescent="0.2">
      <c r="C470" s="99" t="s">
        <v>532</v>
      </c>
      <c r="D470" s="100"/>
      <c r="E470" s="100"/>
      <c r="F470" s="100"/>
      <c r="G470" s="101"/>
      <c r="H470" s="69">
        <v>1</v>
      </c>
      <c r="I470" s="98">
        <f t="shared" si="4"/>
        <v>3.7523452157598499E-4</v>
      </c>
    </row>
    <row r="471" spans="3:9" ht="16.5" customHeight="1" x14ac:dyDescent="0.2">
      <c r="C471" s="99" t="s">
        <v>533</v>
      </c>
      <c r="D471" s="100"/>
      <c r="E471" s="100"/>
      <c r="F471" s="100"/>
      <c r="G471" s="101"/>
      <c r="H471" s="69">
        <v>1</v>
      </c>
      <c r="I471" s="98">
        <f t="shared" si="4"/>
        <v>3.7523452157598499E-4</v>
      </c>
    </row>
    <row r="472" spans="3:9" ht="16.5" customHeight="1" x14ac:dyDescent="0.2">
      <c r="C472" s="99" t="s">
        <v>534</v>
      </c>
      <c r="D472" s="100"/>
      <c r="E472" s="100"/>
      <c r="F472" s="100"/>
      <c r="G472" s="101"/>
      <c r="H472" s="69">
        <v>1</v>
      </c>
      <c r="I472" s="98">
        <f t="shared" si="4"/>
        <v>3.7523452157598499E-4</v>
      </c>
    </row>
    <row r="473" spans="3:9" ht="16.5" customHeight="1" x14ac:dyDescent="0.2">
      <c r="C473" s="99" t="s">
        <v>535</v>
      </c>
      <c r="D473" s="100"/>
      <c r="E473" s="100"/>
      <c r="F473" s="100"/>
      <c r="G473" s="101"/>
      <c r="H473" s="69">
        <v>2</v>
      </c>
      <c r="I473" s="70">
        <f t="shared" si="4"/>
        <v>7.5046904315196998E-4</v>
      </c>
    </row>
    <row r="474" spans="3:9" ht="16.5" customHeight="1" x14ac:dyDescent="0.2">
      <c r="C474" s="99" t="s">
        <v>536</v>
      </c>
      <c r="D474" s="100"/>
      <c r="E474" s="100"/>
      <c r="F474" s="100"/>
      <c r="G474" s="101"/>
      <c r="H474" s="69">
        <v>2</v>
      </c>
      <c r="I474" s="70">
        <f t="shared" si="4"/>
        <v>7.5046904315196998E-4</v>
      </c>
    </row>
    <row r="475" spans="3:9" ht="16.5" customHeight="1" x14ac:dyDescent="0.2">
      <c r="C475" s="99" t="s">
        <v>537</v>
      </c>
      <c r="D475" s="100"/>
      <c r="E475" s="100"/>
      <c r="F475" s="100"/>
      <c r="G475" s="101"/>
      <c r="H475" s="69">
        <v>5</v>
      </c>
      <c r="I475" s="70">
        <f t="shared" si="4"/>
        <v>1.876172607879925E-3</v>
      </c>
    </row>
    <row r="476" spans="3:9" ht="16.5" customHeight="1" x14ac:dyDescent="0.2">
      <c r="C476" s="99" t="s">
        <v>538</v>
      </c>
      <c r="D476" s="100"/>
      <c r="E476" s="100"/>
      <c r="F476" s="100"/>
      <c r="G476" s="101"/>
      <c r="H476" s="69">
        <v>1</v>
      </c>
      <c r="I476" s="98">
        <f t="shared" si="4"/>
        <v>3.7523452157598499E-4</v>
      </c>
    </row>
    <row r="477" spans="3:9" ht="16.5" customHeight="1" x14ac:dyDescent="0.2">
      <c r="C477" s="99" t="s">
        <v>539</v>
      </c>
      <c r="D477" s="100"/>
      <c r="E477" s="100"/>
      <c r="F477" s="100"/>
      <c r="G477" s="101"/>
      <c r="H477" s="69">
        <v>8</v>
      </c>
      <c r="I477" s="70">
        <f t="shared" si="4"/>
        <v>3.0018761726078799E-3</v>
      </c>
    </row>
    <row r="478" spans="3:9" ht="16.5" customHeight="1" x14ac:dyDescent="0.2">
      <c r="C478" s="99" t="s">
        <v>540</v>
      </c>
      <c r="D478" s="100"/>
      <c r="E478" s="100"/>
      <c r="F478" s="100"/>
      <c r="G478" s="101"/>
      <c r="H478" s="69">
        <v>5</v>
      </c>
      <c r="I478" s="70">
        <f t="shared" ref="I478:I639" si="5">H478/$H$642</f>
        <v>1.876172607879925E-3</v>
      </c>
    </row>
    <row r="479" spans="3:9" ht="16.5" customHeight="1" x14ac:dyDescent="0.2">
      <c r="C479" s="99" t="s">
        <v>541</v>
      </c>
      <c r="D479" s="100"/>
      <c r="E479" s="100"/>
      <c r="F479" s="100"/>
      <c r="G479" s="101"/>
      <c r="H479" s="69">
        <v>4</v>
      </c>
      <c r="I479" s="70">
        <f t="shared" si="5"/>
        <v>1.50093808630394E-3</v>
      </c>
    </row>
    <row r="480" spans="3:9" ht="16.5" customHeight="1" x14ac:dyDescent="0.2">
      <c r="C480" s="99" t="s">
        <v>542</v>
      </c>
      <c r="D480" s="100"/>
      <c r="E480" s="100"/>
      <c r="F480" s="100"/>
      <c r="G480" s="101"/>
      <c r="H480" s="69">
        <v>6</v>
      </c>
      <c r="I480" s="70">
        <f t="shared" si="5"/>
        <v>2.2514071294559099E-3</v>
      </c>
    </row>
    <row r="481" spans="3:9" ht="16.5" customHeight="1" x14ac:dyDescent="0.2">
      <c r="C481" s="99" t="s">
        <v>543</v>
      </c>
      <c r="D481" s="100"/>
      <c r="E481" s="100"/>
      <c r="F481" s="100"/>
      <c r="G481" s="101"/>
      <c r="H481" s="69">
        <v>19</v>
      </c>
      <c r="I481" s="70">
        <f t="shared" si="5"/>
        <v>7.1294559099437148E-3</v>
      </c>
    </row>
    <row r="482" spans="3:9" ht="16.5" customHeight="1" x14ac:dyDescent="0.2">
      <c r="C482" s="99" t="s">
        <v>544</v>
      </c>
      <c r="D482" s="100"/>
      <c r="E482" s="100"/>
      <c r="F482" s="100"/>
      <c r="G482" s="101"/>
      <c r="H482" s="69">
        <v>5</v>
      </c>
      <c r="I482" s="70">
        <f t="shared" si="5"/>
        <v>1.876172607879925E-3</v>
      </c>
    </row>
    <row r="483" spans="3:9" ht="16.5" customHeight="1" x14ac:dyDescent="0.2">
      <c r="C483" s="99" t="s">
        <v>545</v>
      </c>
      <c r="D483" s="100"/>
      <c r="E483" s="100"/>
      <c r="F483" s="100"/>
      <c r="G483" s="101"/>
      <c r="H483" s="69">
        <v>2</v>
      </c>
      <c r="I483" s="70">
        <f t="shared" si="5"/>
        <v>7.5046904315196998E-4</v>
      </c>
    </row>
    <row r="484" spans="3:9" ht="16.5" customHeight="1" x14ac:dyDescent="0.2">
      <c r="C484" s="99" t="s">
        <v>546</v>
      </c>
      <c r="D484" s="100"/>
      <c r="E484" s="100"/>
      <c r="F484" s="100"/>
      <c r="G484" s="101"/>
      <c r="H484" s="69">
        <v>3</v>
      </c>
      <c r="I484" s="70">
        <f t="shared" si="5"/>
        <v>1.125703564727955E-3</v>
      </c>
    </row>
    <row r="485" spans="3:9" ht="16.5" customHeight="1" x14ac:dyDescent="0.2">
      <c r="C485" s="99" t="s">
        <v>547</v>
      </c>
      <c r="D485" s="100"/>
      <c r="E485" s="100"/>
      <c r="F485" s="100"/>
      <c r="G485" s="101"/>
      <c r="H485" s="69">
        <v>3</v>
      </c>
      <c r="I485" s="70">
        <f t="shared" si="5"/>
        <v>1.125703564727955E-3</v>
      </c>
    </row>
    <row r="486" spans="3:9" ht="16.5" customHeight="1" x14ac:dyDescent="0.2">
      <c r="C486" s="99" t="s">
        <v>548</v>
      </c>
      <c r="D486" s="100"/>
      <c r="E486" s="100"/>
      <c r="F486" s="100"/>
      <c r="G486" s="101"/>
      <c r="H486" s="69">
        <v>7</v>
      </c>
      <c r="I486" s="70">
        <f t="shared" si="5"/>
        <v>2.6266416510318949E-3</v>
      </c>
    </row>
    <row r="487" spans="3:9" ht="16.5" customHeight="1" x14ac:dyDescent="0.2">
      <c r="C487" s="99" t="s">
        <v>549</v>
      </c>
      <c r="D487" s="100"/>
      <c r="E487" s="100"/>
      <c r="F487" s="100"/>
      <c r="G487" s="101"/>
      <c r="H487" s="69">
        <v>3</v>
      </c>
      <c r="I487" s="70">
        <f t="shared" si="5"/>
        <v>1.125703564727955E-3</v>
      </c>
    </row>
    <row r="488" spans="3:9" ht="16.5" customHeight="1" x14ac:dyDescent="0.2">
      <c r="C488" s="99" t="s">
        <v>550</v>
      </c>
      <c r="D488" s="100"/>
      <c r="E488" s="100"/>
      <c r="F488" s="100"/>
      <c r="G488" s="101"/>
      <c r="H488" s="69">
        <v>9</v>
      </c>
      <c r="I488" s="70">
        <f t="shared" si="5"/>
        <v>3.3771106941838649E-3</v>
      </c>
    </row>
    <row r="489" spans="3:9" ht="16.5" customHeight="1" x14ac:dyDescent="0.2">
      <c r="C489" s="99" t="s">
        <v>551</v>
      </c>
      <c r="D489" s="100"/>
      <c r="E489" s="100"/>
      <c r="F489" s="100"/>
      <c r="G489" s="101"/>
      <c r="H489" s="69">
        <v>13</v>
      </c>
      <c r="I489" s="70">
        <f t="shared" si="5"/>
        <v>4.8780487804878049E-3</v>
      </c>
    </row>
    <row r="490" spans="3:9" ht="16.5" customHeight="1" x14ac:dyDescent="0.2">
      <c r="C490" s="99" t="s">
        <v>552</v>
      </c>
      <c r="D490" s="100"/>
      <c r="E490" s="100"/>
      <c r="F490" s="100"/>
      <c r="G490" s="101"/>
      <c r="H490" s="69">
        <v>1</v>
      </c>
      <c r="I490" s="98">
        <f t="shared" si="5"/>
        <v>3.7523452157598499E-4</v>
      </c>
    </row>
    <row r="491" spans="3:9" ht="16.5" customHeight="1" x14ac:dyDescent="0.2">
      <c r="C491" s="99" t="s">
        <v>553</v>
      </c>
      <c r="D491" s="100"/>
      <c r="E491" s="100"/>
      <c r="F491" s="100"/>
      <c r="G491" s="101"/>
      <c r="H491" s="69">
        <v>6</v>
      </c>
      <c r="I491" s="70">
        <f t="shared" si="5"/>
        <v>2.2514071294559099E-3</v>
      </c>
    </row>
    <row r="492" spans="3:9" ht="16.5" customHeight="1" x14ac:dyDescent="0.2">
      <c r="C492" s="99" t="s">
        <v>554</v>
      </c>
      <c r="D492" s="100"/>
      <c r="E492" s="100"/>
      <c r="F492" s="100"/>
      <c r="G492" s="101"/>
      <c r="H492" s="69">
        <v>2</v>
      </c>
      <c r="I492" s="70">
        <f t="shared" si="5"/>
        <v>7.5046904315196998E-4</v>
      </c>
    </row>
    <row r="493" spans="3:9" ht="16.5" customHeight="1" x14ac:dyDescent="0.2">
      <c r="C493" s="99" t="s">
        <v>555</v>
      </c>
      <c r="D493" s="100"/>
      <c r="E493" s="100"/>
      <c r="F493" s="100"/>
      <c r="G493" s="101"/>
      <c r="H493" s="69">
        <v>8</v>
      </c>
      <c r="I493" s="70">
        <f t="shared" si="5"/>
        <v>3.0018761726078799E-3</v>
      </c>
    </row>
    <row r="494" spans="3:9" ht="16.5" customHeight="1" x14ac:dyDescent="0.2">
      <c r="C494" s="99" t="s">
        <v>556</v>
      </c>
      <c r="D494" s="100"/>
      <c r="E494" s="100"/>
      <c r="F494" s="100"/>
      <c r="G494" s="101"/>
      <c r="H494" s="69">
        <v>4</v>
      </c>
      <c r="I494" s="70">
        <f t="shared" si="5"/>
        <v>1.50093808630394E-3</v>
      </c>
    </row>
    <row r="495" spans="3:9" ht="16.5" customHeight="1" x14ac:dyDescent="0.2">
      <c r="C495" s="99" t="s">
        <v>557</v>
      </c>
      <c r="D495" s="100"/>
      <c r="E495" s="100"/>
      <c r="F495" s="100"/>
      <c r="G495" s="101"/>
      <c r="H495" s="69">
        <v>1</v>
      </c>
      <c r="I495" s="98">
        <f t="shared" si="5"/>
        <v>3.7523452157598499E-4</v>
      </c>
    </row>
    <row r="496" spans="3:9" ht="16.5" customHeight="1" x14ac:dyDescent="0.2">
      <c r="C496" s="99" t="s">
        <v>558</v>
      </c>
      <c r="D496" s="100"/>
      <c r="E496" s="100"/>
      <c r="F496" s="100"/>
      <c r="G496" s="101"/>
      <c r="H496" s="69">
        <v>1</v>
      </c>
      <c r="I496" s="98">
        <f t="shared" si="5"/>
        <v>3.7523452157598499E-4</v>
      </c>
    </row>
    <row r="497" spans="3:9" ht="16.5" customHeight="1" x14ac:dyDescent="0.2">
      <c r="C497" s="99" t="s">
        <v>559</v>
      </c>
      <c r="D497" s="100"/>
      <c r="E497" s="100"/>
      <c r="F497" s="100"/>
      <c r="G497" s="101"/>
      <c r="H497" s="69">
        <v>2</v>
      </c>
      <c r="I497" s="70">
        <f t="shared" si="5"/>
        <v>7.5046904315196998E-4</v>
      </c>
    </row>
    <row r="498" spans="3:9" ht="16.5" customHeight="1" x14ac:dyDescent="0.2">
      <c r="C498" s="99" t="s">
        <v>560</v>
      </c>
      <c r="D498" s="100"/>
      <c r="E498" s="100"/>
      <c r="F498" s="100"/>
      <c r="G498" s="101"/>
      <c r="H498" s="69">
        <v>6</v>
      </c>
      <c r="I498" s="70">
        <f t="shared" si="5"/>
        <v>2.2514071294559099E-3</v>
      </c>
    </row>
    <row r="499" spans="3:9" ht="16.5" customHeight="1" x14ac:dyDescent="0.2">
      <c r="C499" s="99" t="s">
        <v>561</v>
      </c>
      <c r="D499" s="100"/>
      <c r="E499" s="100"/>
      <c r="F499" s="100"/>
      <c r="G499" s="101"/>
      <c r="H499" s="69">
        <v>4</v>
      </c>
      <c r="I499" s="70">
        <f t="shared" si="5"/>
        <v>1.50093808630394E-3</v>
      </c>
    </row>
    <row r="500" spans="3:9" ht="16.5" customHeight="1" x14ac:dyDescent="0.2">
      <c r="C500" s="99" t="s">
        <v>562</v>
      </c>
      <c r="D500" s="100"/>
      <c r="E500" s="100"/>
      <c r="F500" s="100"/>
      <c r="G500" s="101"/>
      <c r="H500" s="69">
        <v>1</v>
      </c>
      <c r="I500" s="98">
        <f t="shared" si="5"/>
        <v>3.7523452157598499E-4</v>
      </c>
    </row>
    <row r="501" spans="3:9" ht="16.5" customHeight="1" x14ac:dyDescent="0.2">
      <c r="C501" s="99" t="s">
        <v>563</v>
      </c>
      <c r="D501" s="100"/>
      <c r="E501" s="100"/>
      <c r="F501" s="100"/>
      <c r="G501" s="101"/>
      <c r="H501" s="69">
        <v>9</v>
      </c>
      <c r="I501" s="70">
        <f t="shared" si="5"/>
        <v>3.3771106941838649E-3</v>
      </c>
    </row>
    <row r="502" spans="3:9" ht="16.5" customHeight="1" x14ac:dyDescent="0.2">
      <c r="C502" s="99" t="s">
        <v>564</v>
      </c>
      <c r="D502" s="100"/>
      <c r="E502" s="100"/>
      <c r="F502" s="100"/>
      <c r="G502" s="101"/>
      <c r="H502" s="69">
        <v>1</v>
      </c>
      <c r="I502" s="98">
        <f t="shared" si="5"/>
        <v>3.7523452157598499E-4</v>
      </c>
    </row>
    <row r="503" spans="3:9" ht="16.5" customHeight="1" x14ac:dyDescent="0.2">
      <c r="C503" s="99" t="s">
        <v>565</v>
      </c>
      <c r="D503" s="100"/>
      <c r="E503" s="100"/>
      <c r="F503" s="100"/>
      <c r="G503" s="101"/>
      <c r="H503" s="69">
        <v>4</v>
      </c>
      <c r="I503" s="70">
        <f t="shared" si="5"/>
        <v>1.50093808630394E-3</v>
      </c>
    </row>
    <row r="504" spans="3:9" ht="16.5" customHeight="1" x14ac:dyDescent="0.2">
      <c r="C504" s="99" t="s">
        <v>566</v>
      </c>
      <c r="D504" s="100"/>
      <c r="E504" s="100"/>
      <c r="F504" s="100"/>
      <c r="G504" s="101"/>
      <c r="H504" s="69">
        <v>3</v>
      </c>
      <c r="I504" s="70">
        <f t="shared" si="5"/>
        <v>1.125703564727955E-3</v>
      </c>
    </row>
    <row r="505" spans="3:9" ht="16.5" customHeight="1" x14ac:dyDescent="0.2">
      <c r="C505" s="99" t="s">
        <v>567</v>
      </c>
      <c r="D505" s="100"/>
      <c r="E505" s="100"/>
      <c r="F505" s="100"/>
      <c r="G505" s="101"/>
      <c r="H505" s="69">
        <v>5</v>
      </c>
      <c r="I505" s="70">
        <f t="shared" si="5"/>
        <v>1.876172607879925E-3</v>
      </c>
    </row>
    <row r="506" spans="3:9" ht="16.5" customHeight="1" x14ac:dyDescent="0.2">
      <c r="C506" s="99" t="s">
        <v>568</v>
      </c>
      <c r="D506" s="100"/>
      <c r="E506" s="100"/>
      <c r="F506" s="100"/>
      <c r="G506" s="101"/>
      <c r="H506" s="69">
        <v>6</v>
      </c>
      <c r="I506" s="70">
        <f t="shared" si="5"/>
        <v>2.2514071294559099E-3</v>
      </c>
    </row>
    <row r="507" spans="3:9" ht="16.5" customHeight="1" x14ac:dyDescent="0.2">
      <c r="C507" s="99" t="s">
        <v>569</v>
      </c>
      <c r="D507" s="100"/>
      <c r="E507" s="100"/>
      <c r="F507" s="100"/>
      <c r="G507" s="101"/>
      <c r="H507" s="69">
        <v>5</v>
      </c>
      <c r="I507" s="70">
        <f t="shared" si="5"/>
        <v>1.876172607879925E-3</v>
      </c>
    </row>
    <row r="508" spans="3:9" ht="16.5" customHeight="1" x14ac:dyDescent="0.2">
      <c r="C508" s="99" t="s">
        <v>570</v>
      </c>
      <c r="D508" s="100"/>
      <c r="E508" s="100"/>
      <c r="F508" s="100"/>
      <c r="G508" s="101"/>
      <c r="H508" s="69">
        <v>5</v>
      </c>
      <c r="I508" s="70">
        <f t="shared" si="5"/>
        <v>1.876172607879925E-3</v>
      </c>
    </row>
    <row r="509" spans="3:9" ht="16.5" customHeight="1" x14ac:dyDescent="0.2">
      <c r="C509" s="99" t="s">
        <v>571</v>
      </c>
      <c r="D509" s="100"/>
      <c r="E509" s="100"/>
      <c r="F509" s="100"/>
      <c r="G509" s="101"/>
      <c r="H509" s="69">
        <v>2</v>
      </c>
      <c r="I509" s="70">
        <f t="shared" si="5"/>
        <v>7.5046904315196998E-4</v>
      </c>
    </row>
    <row r="510" spans="3:9" ht="16.5" customHeight="1" x14ac:dyDescent="0.2">
      <c r="C510" s="99" t="s">
        <v>572</v>
      </c>
      <c r="D510" s="100"/>
      <c r="E510" s="100"/>
      <c r="F510" s="100"/>
      <c r="G510" s="101"/>
      <c r="H510" s="69">
        <v>4</v>
      </c>
      <c r="I510" s="70">
        <f t="shared" si="5"/>
        <v>1.50093808630394E-3</v>
      </c>
    </row>
    <row r="511" spans="3:9" ht="16.5" customHeight="1" x14ac:dyDescent="0.2">
      <c r="C511" s="99" t="s">
        <v>573</v>
      </c>
      <c r="D511" s="100"/>
      <c r="E511" s="100"/>
      <c r="F511" s="100"/>
      <c r="G511" s="101"/>
      <c r="H511" s="69">
        <v>8</v>
      </c>
      <c r="I511" s="70">
        <f t="shared" si="5"/>
        <v>3.0018761726078799E-3</v>
      </c>
    </row>
    <row r="512" spans="3:9" ht="16.5" customHeight="1" x14ac:dyDescent="0.2">
      <c r="C512" s="99" t="s">
        <v>574</v>
      </c>
      <c r="D512" s="100"/>
      <c r="E512" s="100"/>
      <c r="F512" s="100"/>
      <c r="G512" s="101"/>
      <c r="H512" s="69">
        <v>4</v>
      </c>
      <c r="I512" s="70">
        <f t="shared" si="5"/>
        <v>1.50093808630394E-3</v>
      </c>
    </row>
    <row r="513" spans="3:9" ht="16.5" customHeight="1" x14ac:dyDescent="0.2">
      <c r="C513" s="99" t="s">
        <v>575</v>
      </c>
      <c r="D513" s="100"/>
      <c r="E513" s="100"/>
      <c r="F513" s="100"/>
      <c r="G513" s="101"/>
      <c r="H513" s="69">
        <v>1</v>
      </c>
      <c r="I513" s="98">
        <f t="shared" si="5"/>
        <v>3.7523452157598499E-4</v>
      </c>
    </row>
    <row r="514" spans="3:9" ht="16.5" customHeight="1" x14ac:dyDescent="0.2">
      <c r="C514" s="99" t="s">
        <v>576</v>
      </c>
      <c r="D514" s="100"/>
      <c r="E514" s="100"/>
      <c r="F514" s="100"/>
      <c r="G514" s="101"/>
      <c r="H514" s="69">
        <v>7</v>
      </c>
      <c r="I514" s="70">
        <f t="shared" si="5"/>
        <v>2.6266416510318949E-3</v>
      </c>
    </row>
    <row r="515" spans="3:9" ht="16.5" customHeight="1" x14ac:dyDescent="0.2">
      <c r="C515" s="99" t="s">
        <v>577</v>
      </c>
      <c r="D515" s="100"/>
      <c r="E515" s="100"/>
      <c r="F515" s="100"/>
      <c r="G515" s="101"/>
      <c r="H515" s="69">
        <v>1</v>
      </c>
      <c r="I515" s="98">
        <f t="shared" si="5"/>
        <v>3.7523452157598499E-4</v>
      </c>
    </row>
    <row r="516" spans="3:9" ht="25.5" customHeight="1" x14ac:dyDescent="0.2">
      <c r="C516" s="102" t="s">
        <v>578</v>
      </c>
      <c r="D516" s="103"/>
      <c r="E516" s="103"/>
      <c r="F516" s="103"/>
      <c r="G516" s="104"/>
      <c r="H516" s="69">
        <v>1</v>
      </c>
      <c r="I516" s="98">
        <f t="shared" si="5"/>
        <v>3.7523452157598499E-4</v>
      </c>
    </row>
    <row r="517" spans="3:9" ht="16.5" customHeight="1" x14ac:dyDescent="0.2">
      <c r="C517" s="99" t="s">
        <v>579</v>
      </c>
      <c r="D517" s="100"/>
      <c r="E517" s="100"/>
      <c r="F517" s="100"/>
      <c r="G517" s="101"/>
      <c r="H517" s="69">
        <v>2</v>
      </c>
      <c r="I517" s="70">
        <f t="shared" si="5"/>
        <v>7.5046904315196998E-4</v>
      </c>
    </row>
    <row r="518" spans="3:9" ht="16.5" customHeight="1" x14ac:dyDescent="0.2">
      <c r="C518" s="99" t="s">
        <v>580</v>
      </c>
      <c r="D518" s="100"/>
      <c r="E518" s="100"/>
      <c r="F518" s="100"/>
      <c r="G518" s="101"/>
      <c r="H518" s="69">
        <v>6</v>
      </c>
      <c r="I518" s="70">
        <f t="shared" si="5"/>
        <v>2.2514071294559099E-3</v>
      </c>
    </row>
    <row r="519" spans="3:9" ht="16.5" customHeight="1" x14ac:dyDescent="0.2">
      <c r="C519" s="99" t="s">
        <v>581</v>
      </c>
      <c r="D519" s="100"/>
      <c r="E519" s="100"/>
      <c r="F519" s="100"/>
      <c r="G519" s="101"/>
      <c r="H519" s="69">
        <v>13</v>
      </c>
      <c r="I519" s="70">
        <f t="shared" si="5"/>
        <v>4.8780487804878049E-3</v>
      </c>
    </row>
    <row r="520" spans="3:9" ht="16.5" customHeight="1" x14ac:dyDescent="0.2">
      <c r="C520" s="99" t="s">
        <v>582</v>
      </c>
      <c r="D520" s="100"/>
      <c r="E520" s="100"/>
      <c r="F520" s="100"/>
      <c r="G520" s="101"/>
      <c r="H520" s="69">
        <v>4</v>
      </c>
      <c r="I520" s="70">
        <f t="shared" si="5"/>
        <v>1.50093808630394E-3</v>
      </c>
    </row>
    <row r="521" spans="3:9" ht="16.5" customHeight="1" x14ac:dyDescent="0.2">
      <c r="C521" s="99" t="s">
        <v>583</v>
      </c>
      <c r="D521" s="100"/>
      <c r="E521" s="100"/>
      <c r="F521" s="100"/>
      <c r="G521" s="101"/>
      <c r="H521" s="69">
        <v>4</v>
      </c>
      <c r="I521" s="70">
        <f t="shared" si="5"/>
        <v>1.50093808630394E-3</v>
      </c>
    </row>
    <row r="522" spans="3:9" ht="16.5" customHeight="1" x14ac:dyDescent="0.2">
      <c r="C522" s="99" t="s">
        <v>584</v>
      </c>
      <c r="D522" s="100"/>
      <c r="E522" s="100"/>
      <c r="F522" s="100"/>
      <c r="G522" s="101"/>
      <c r="H522" s="69">
        <v>1</v>
      </c>
      <c r="I522" s="98">
        <f t="shared" si="5"/>
        <v>3.7523452157598499E-4</v>
      </c>
    </row>
    <row r="523" spans="3:9" ht="16.5" customHeight="1" x14ac:dyDescent="0.2">
      <c r="C523" s="99" t="s">
        <v>585</v>
      </c>
      <c r="D523" s="100"/>
      <c r="E523" s="100"/>
      <c r="F523" s="100"/>
      <c r="G523" s="101"/>
      <c r="H523" s="69">
        <v>3</v>
      </c>
      <c r="I523" s="70">
        <f t="shared" si="5"/>
        <v>1.125703564727955E-3</v>
      </c>
    </row>
    <row r="524" spans="3:9" ht="16.5" customHeight="1" x14ac:dyDescent="0.2">
      <c r="C524" s="99" t="s">
        <v>586</v>
      </c>
      <c r="D524" s="100"/>
      <c r="E524" s="100"/>
      <c r="F524" s="100"/>
      <c r="G524" s="101"/>
      <c r="H524" s="69">
        <v>4</v>
      </c>
      <c r="I524" s="70">
        <f t="shared" si="5"/>
        <v>1.50093808630394E-3</v>
      </c>
    </row>
    <row r="525" spans="3:9" ht="16.5" customHeight="1" x14ac:dyDescent="0.2">
      <c r="C525" s="99" t="s">
        <v>587</v>
      </c>
      <c r="D525" s="100"/>
      <c r="E525" s="100"/>
      <c r="F525" s="100"/>
      <c r="G525" s="101"/>
      <c r="H525" s="69">
        <v>1</v>
      </c>
      <c r="I525" s="98">
        <f t="shared" si="5"/>
        <v>3.7523452157598499E-4</v>
      </c>
    </row>
    <row r="526" spans="3:9" ht="16.5" customHeight="1" x14ac:dyDescent="0.2">
      <c r="C526" s="99" t="s">
        <v>588</v>
      </c>
      <c r="D526" s="100"/>
      <c r="E526" s="100"/>
      <c r="F526" s="100"/>
      <c r="G526" s="101"/>
      <c r="H526" s="69">
        <v>2</v>
      </c>
      <c r="I526" s="70">
        <f t="shared" si="5"/>
        <v>7.5046904315196998E-4</v>
      </c>
    </row>
    <row r="527" spans="3:9" ht="16.5" customHeight="1" x14ac:dyDescent="0.2">
      <c r="C527" s="99" t="s">
        <v>589</v>
      </c>
      <c r="D527" s="100"/>
      <c r="E527" s="100"/>
      <c r="F527" s="100"/>
      <c r="G527" s="101"/>
      <c r="H527" s="69">
        <v>4</v>
      </c>
      <c r="I527" s="70">
        <f t="shared" si="5"/>
        <v>1.50093808630394E-3</v>
      </c>
    </row>
    <row r="528" spans="3:9" ht="16.5" customHeight="1" x14ac:dyDescent="0.2">
      <c r="C528" s="99" t="s">
        <v>590</v>
      </c>
      <c r="D528" s="100"/>
      <c r="E528" s="100"/>
      <c r="F528" s="100"/>
      <c r="G528" s="101"/>
      <c r="H528" s="69">
        <v>10</v>
      </c>
      <c r="I528" s="70">
        <f t="shared" si="5"/>
        <v>3.7523452157598499E-3</v>
      </c>
    </row>
    <row r="529" spans="3:9" ht="16.5" customHeight="1" x14ac:dyDescent="0.2">
      <c r="C529" s="99" t="s">
        <v>591</v>
      </c>
      <c r="D529" s="100"/>
      <c r="E529" s="100"/>
      <c r="F529" s="100"/>
      <c r="G529" s="101"/>
      <c r="H529" s="69">
        <v>2</v>
      </c>
      <c r="I529" s="70">
        <f t="shared" si="5"/>
        <v>7.5046904315196998E-4</v>
      </c>
    </row>
    <row r="530" spans="3:9" ht="16.5" customHeight="1" x14ac:dyDescent="0.2">
      <c r="C530" s="99" t="s">
        <v>592</v>
      </c>
      <c r="D530" s="100"/>
      <c r="E530" s="100"/>
      <c r="F530" s="100"/>
      <c r="G530" s="101"/>
      <c r="H530" s="69">
        <v>1</v>
      </c>
      <c r="I530" s="98">
        <f t="shared" si="5"/>
        <v>3.7523452157598499E-4</v>
      </c>
    </row>
    <row r="531" spans="3:9" ht="16.5" customHeight="1" x14ac:dyDescent="0.2">
      <c r="C531" s="99" t="s">
        <v>593</v>
      </c>
      <c r="D531" s="100"/>
      <c r="E531" s="100"/>
      <c r="F531" s="100"/>
      <c r="G531" s="101"/>
      <c r="H531" s="69">
        <v>2</v>
      </c>
      <c r="I531" s="70">
        <f t="shared" si="5"/>
        <v>7.5046904315196998E-4</v>
      </c>
    </row>
    <row r="532" spans="3:9" ht="16.5" customHeight="1" x14ac:dyDescent="0.2">
      <c r="C532" s="99" t="s">
        <v>594</v>
      </c>
      <c r="D532" s="100"/>
      <c r="E532" s="100"/>
      <c r="F532" s="100"/>
      <c r="G532" s="101"/>
      <c r="H532" s="69">
        <v>3</v>
      </c>
      <c r="I532" s="70">
        <f t="shared" si="5"/>
        <v>1.125703564727955E-3</v>
      </c>
    </row>
    <row r="533" spans="3:9" ht="16.5" customHeight="1" x14ac:dyDescent="0.2">
      <c r="C533" s="99" t="s">
        <v>595</v>
      </c>
      <c r="D533" s="100"/>
      <c r="E533" s="100"/>
      <c r="F533" s="100"/>
      <c r="G533" s="101"/>
      <c r="H533" s="69">
        <v>3</v>
      </c>
      <c r="I533" s="70">
        <f t="shared" si="5"/>
        <v>1.125703564727955E-3</v>
      </c>
    </row>
    <row r="534" spans="3:9" ht="16.5" customHeight="1" x14ac:dyDescent="0.2">
      <c r="C534" s="99" t="s">
        <v>596</v>
      </c>
      <c r="D534" s="100"/>
      <c r="E534" s="100"/>
      <c r="F534" s="100"/>
      <c r="G534" s="101"/>
      <c r="H534" s="69">
        <v>7</v>
      </c>
      <c r="I534" s="70">
        <f t="shared" si="5"/>
        <v>2.6266416510318949E-3</v>
      </c>
    </row>
    <row r="535" spans="3:9" ht="16.5" customHeight="1" x14ac:dyDescent="0.2">
      <c r="C535" s="99" t="s">
        <v>597</v>
      </c>
      <c r="D535" s="100"/>
      <c r="E535" s="100"/>
      <c r="F535" s="100"/>
      <c r="G535" s="101"/>
      <c r="H535" s="69">
        <v>1</v>
      </c>
      <c r="I535" s="98">
        <f t="shared" si="5"/>
        <v>3.7523452157598499E-4</v>
      </c>
    </row>
    <row r="536" spans="3:9" ht="16.5" customHeight="1" x14ac:dyDescent="0.2">
      <c r="C536" s="99" t="s">
        <v>598</v>
      </c>
      <c r="D536" s="100"/>
      <c r="E536" s="100"/>
      <c r="F536" s="100"/>
      <c r="G536" s="101"/>
      <c r="H536" s="69">
        <v>5</v>
      </c>
      <c r="I536" s="70">
        <f t="shared" si="5"/>
        <v>1.876172607879925E-3</v>
      </c>
    </row>
    <row r="537" spans="3:9" ht="16.5" customHeight="1" x14ac:dyDescent="0.2">
      <c r="C537" s="99" t="s">
        <v>599</v>
      </c>
      <c r="D537" s="100"/>
      <c r="E537" s="100"/>
      <c r="F537" s="100"/>
      <c r="G537" s="101"/>
      <c r="H537" s="69">
        <v>1</v>
      </c>
      <c r="I537" s="98">
        <f t="shared" si="5"/>
        <v>3.7523452157598499E-4</v>
      </c>
    </row>
    <row r="538" spans="3:9" ht="16.5" customHeight="1" x14ac:dyDescent="0.2">
      <c r="C538" s="99" t="s">
        <v>600</v>
      </c>
      <c r="D538" s="100"/>
      <c r="E538" s="100"/>
      <c r="F538" s="100"/>
      <c r="G538" s="101"/>
      <c r="H538" s="69">
        <v>5</v>
      </c>
      <c r="I538" s="70">
        <f t="shared" si="5"/>
        <v>1.876172607879925E-3</v>
      </c>
    </row>
    <row r="539" spans="3:9" ht="16.5" customHeight="1" x14ac:dyDescent="0.2">
      <c r="C539" s="99" t="s">
        <v>601</v>
      </c>
      <c r="D539" s="100"/>
      <c r="E539" s="100"/>
      <c r="F539" s="100"/>
      <c r="G539" s="101"/>
      <c r="H539" s="69">
        <v>1</v>
      </c>
      <c r="I539" s="98">
        <f t="shared" si="5"/>
        <v>3.7523452157598499E-4</v>
      </c>
    </row>
    <row r="540" spans="3:9" ht="16.5" customHeight="1" x14ac:dyDescent="0.2">
      <c r="C540" s="99" t="s">
        <v>602</v>
      </c>
      <c r="D540" s="100"/>
      <c r="E540" s="100"/>
      <c r="F540" s="100"/>
      <c r="G540" s="101"/>
      <c r="H540" s="69">
        <v>7</v>
      </c>
      <c r="I540" s="70">
        <f t="shared" si="5"/>
        <v>2.6266416510318949E-3</v>
      </c>
    </row>
    <row r="541" spans="3:9" ht="27.75" customHeight="1" x14ac:dyDescent="0.2">
      <c r="C541" s="102" t="s">
        <v>603</v>
      </c>
      <c r="D541" s="103"/>
      <c r="E541" s="103"/>
      <c r="F541" s="103"/>
      <c r="G541" s="104"/>
      <c r="H541" s="69">
        <v>6</v>
      </c>
      <c r="I541" s="70">
        <f t="shared" si="5"/>
        <v>2.2514071294559099E-3</v>
      </c>
    </row>
    <row r="542" spans="3:9" ht="16.5" customHeight="1" x14ac:dyDescent="0.2">
      <c r="C542" s="99" t="s">
        <v>604</v>
      </c>
      <c r="D542" s="100"/>
      <c r="E542" s="100"/>
      <c r="F542" s="100"/>
      <c r="G542" s="101"/>
      <c r="H542" s="69">
        <v>6</v>
      </c>
      <c r="I542" s="70">
        <f t="shared" si="5"/>
        <v>2.2514071294559099E-3</v>
      </c>
    </row>
    <row r="543" spans="3:9" ht="16.5" customHeight="1" x14ac:dyDescent="0.2">
      <c r="C543" s="99" t="s">
        <v>605</v>
      </c>
      <c r="D543" s="100"/>
      <c r="E543" s="100"/>
      <c r="F543" s="100"/>
      <c r="G543" s="101"/>
      <c r="H543" s="69">
        <v>8</v>
      </c>
      <c r="I543" s="70">
        <f t="shared" si="5"/>
        <v>3.0018761726078799E-3</v>
      </c>
    </row>
    <row r="544" spans="3:9" ht="16.5" customHeight="1" x14ac:dyDescent="0.2">
      <c r="C544" s="99" t="s">
        <v>606</v>
      </c>
      <c r="D544" s="100"/>
      <c r="E544" s="100"/>
      <c r="F544" s="100"/>
      <c r="G544" s="101"/>
      <c r="H544" s="69">
        <v>4</v>
      </c>
      <c r="I544" s="70">
        <f t="shared" si="5"/>
        <v>1.50093808630394E-3</v>
      </c>
    </row>
    <row r="545" spans="3:9" ht="16.5" customHeight="1" x14ac:dyDescent="0.2">
      <c r="C545" s="99" t="s">
        <v>607</v>
      </c>
      <c r="D545" s="100"/>
      <c r="E545" s="100"/>
      <c r="F545" s="100"/>
      <c r="G545" s="101"/>
      <c r="H545" s="69">
        <v>3</v>
      </c>
      <c r="I545" s="70">
        <f t="shared" si="5"/>
        <v>1.125703564727955E-3</v>
      </c>
    </row>
    <row r="546" spans="3:9" ht="26.25" customHeight="1" x14ac:dyDescent="0.2">
      <c r="C546" s="102" t="s">
        <v>608</v>
      </c>
      <c r="D546" s="103"/>
      <c r="E546" s="103"/>
      <c r="F546" s="103"/>
      <c r="G546" s="104"/>
      <c r="H546" s="69">
        <v>7</v>
      </c>
      <c r="I546" s="70">
        <f t="shared" si="5"/>
        <v>2.6266416510318949E-3</v>
      </c>
    </row>
    <row r="547" spans="3:9" ht="16.5" customHeight="1" x14ac:dyDescent="0.2">
      <c r="C547" s="99" t="s">
        <v>609</v>
      </c>
      <c r="D547" s="100"/>
      <c r="E547" s="100"/>
      <c r="F547" s="100"/>
      <c r="G547" s="101"/>
      <c r="H547" s="69">
        <v>1</v>
      </c>
      <c r="I547" s="98">
        <f t="shared" si="5"/>
        <v>3.7523452157598499E-4</v>
      </c>
    </row>
    <row r="548" spans="3:9" ht="16.5" customHeight="1" x14ac:dyDescent="0.2">
      <c r="C548" s="99" t="s">
        <v>610</v>
      </c>
      <c r="D548" s="100"/>
      <c r="E548" s="100"/>
      <c r="F548" s="100"/>
      <c r="G548" s="101"/>
      <c r="H548" s="69">
        <v>1</v>
      </c>
      <c r="I548" s="98">
        <f t="shared" si="5"/>
        <v>3.7523452157598499E-4</v>
      </c>
    </row>
    <row r="549" spans="3:9" ht="16.5" customHeight="1" x14ac:dyDescent="0.2">
      <c r="C549" s="99" t="s">
        <v>611</v>
      </c>
      <c r="D549" s="100"/>
      <c r="E549" s="100"/>
      <c r="F549" s="100"/>
      <c r="G549" s="101"/>
      <c r="H549" s="69">
        <v>1</v>
      </c>
      <c r="I549" s="98">
        <f t="shared" si="5"/>
        <v>3.7523452157598499E-4</v>
      </c>
    </row>
    <row r="550" spans="3:9" ht="16.5" customHeight="1" x14ac:dyDescent="0.2">
      <c r="C550" s="99" t="s">
        <v>612</v>
      </c>
      <c r="D550" s="100"/>
      <c r="E550" s="100"/>
      <c r="F550" s="100"/>
      <c r="G550" s="101"/>
      <c r="H550" s="69">
        <v>1</v>
      </c>
      <c r="I550" s="98">
        <f t="shared" si="5"/>
        <v>3.7523452157598499E-4</v>
      </c>
    </row>
    <row r="551" spans="3:9" ht="16.5" customHeight="1" x14ac:dyDescent="0.2">
      <c r="C551" s="99" t="s">
        <v>613</v>
      </c>
      <c r="D551" s="100"/>
      <c r="E551" s="100"/>
      <c r="F551" s="100"/>
      <c r="G551" s="101"/>
      <c r="H551" s="69">
        <v>2</v>
      </c>
      <c r="I551" s="70">
        <f t="shared" si="5"/>
        <v>7.5046904315196998E-4</v>
      </c>
    </row>
    <row r="552" spans="3:9" ht="16.5" customHeight="1" x14ac:dyDescent="0.2">
      <c r="C552" s="99" t="s">
        <v>614</v>
      </c>
      <c r="D552" s="100"/>
      <c r="E552" s="100"/>
      <c r="F552" s="100"/>
      <c r="G552" s="101"/>
      <c r="H552" s="69">
        <v>1</v>
      </c>
      <c r="I552" s="98">
        <f t="shared" si="5"/>
        <v>3.7523452157598499E-4</v>
      </c>
    </row>
    <row r="553" spans="3:9" ht="16.5" customHeight="1" x14ac:dyDescent="0.2">
      <c r="C553" s="99" t="s">
        <v>615</v>
      </c>
      <c r="D553" s="100"/>
      <c r="E553" s="100"/>
      <c r="F553" s="100"/>
      <c r="G553" s="101"/>
      <c r="H553" s="69">
        <v>3</v>
      </c>
      <c r="I553" s="70">
        <f t="shared" si="5"/>
        <v>1.125703564727955E-3</v>
      </c>
    </row>
    <row r="554" spans="3:9" ht="16.5" customHeight="1" x14ac:dyDescent="0.2">
      <c r="C554" s="99" t="s">
        <v>616</v>
      </c>
      <c r="D554" s="100"/>
      <c r="E554" s="100"/>
      <c r="F554" s="100"/>
      <c r="G554" s="101"/>
      <c r="H554" s="69">
        <v>4</v>
      </c>
      <c r="I554" s="70">
        <f t="shared" si="5"/>
        <v>1.50093808630394E-3</v>
      </c>
    </row>
    <row r="555" spans="3:9" ht="16.5" customHeight="1" x14ac:dyDescent="0.2">
      <c r="C555" s="99" t="s">
        <v>617</v>
      </c>
      <c r="D555" s="100"/>
      <c r="E555" s="100"/>
      <c r="F555" s="100"/>
      <c r="G555" s="101"/>
      <c r="H555" s="69">
        <v>1</v>
      </c>
      <c r="I555" s="98">
        <f t="shared" si="5"/>
        <v>3.7523452157598499E-4</v>
      </c>
    </row>
    <row r="556" spans="3:9" ht="16.5" customHeight="1" x14ac:dyDescent="0.2">
      <c r="C556" s="99" t="s">
        <v>618</v>
      </c>
      <c r="D556" s="100"/>
      <c r="E556" s="100"/>
      <c r="F556" s="100"/>
      <c r="G556" s="101"/>
      <c r="H556" s="69">
        <v>2</v>
      </c>
      <c r="I556" s="70">
        <f t="shared" si="5"/>
        <v>7.5046904315196998E-4</v>
      </c>
    </row>
    <row r="557" spans="3:9" ht="16.5" customHeight="1" x14ac:dyDescent="0.2">
      <c r="C557" s="99" t="s">
        <v>619</v>
      </c>
      <c r="D557" s="100"/>
      <c r="E557" s="100"/>
      <c r="F557" s="100"/>
      <c r="G557" s="101"/>
      <c r="H557" s="69">
        <v>3</v>
      </c>
      <c r="I557" s="70">
        <f t="shared" si="5"/>
        <v>1.125703564727955E-3</v>
      </c>
    </row>
    <row r="558" spans="3:9" ht="16.5" customHeight="1" x14ac:dyDescent="0.2">
      <c r="C558" s="99" t="s">
        <v>620</v>
      </c>
      <c r="D558" s="100"/>
      <c r="E558" s="100"/>
      <c r="F558" s="100"/>
      <c r="G558" s="101"/>
      <c r="H558" s="69">
        <v>2</v>
      </c>
      <c r="I558" s="70">
        <f t="shared" si="5"/>
        <v>7.5046904315196998E-4</v>
      </c>
    </row>
    <row r="559" spans="3:9" ht="16.5" customHeight="1" x14ac:dyDescent="0.2">
      <c r="C559" s="99" t="s">
        <v>621</v>
      </c>
      <c r="D559" s="100"/>
      <c r="E559" s="100"/>
      <c r="F559" s="100"/>
      <c r="G559" s="101"/>
      <c r="H559" s="69">
        <v>2</v>
      </c>
      <c r="I559" s="70">
        <f t="shared" si="5"/>
        <v>7.5046904315196998E-4</v>
      </c>
    </row>
    <row r="560" spans="3:9" ht="16.5" customHeight="1" x14ac:dyDescent="0.2">
      <c r="C560" s="99" t="s">
        <v>622</v>
      </c>
      <c r="D560" s="100"/>
      <c r="E560" s="100"/>
      <c r="F560" s="100"/>
      <c r="G560" s="101"/>
      <c r="H560" s="69">
        <v>2</v>
      </c>
      <c r="I560" s="70">
        <f t="shared" si="5"/>
        <v>7.5046904315196998E-4</v>
      </c>
    </row>
    <row r="561" spans="3:9" ht="16.5" customHeight="1" x14ac:dyDescent="0.2">
      <c r="C561" s="99" t="s">
        <v>623</v>
      </c>
      <c r="D561" s="100"/>
      <c r="E561" s="100"/>
      <c r="F561" s="100"/>
      <c r="G561" s="101"/>
      <c r="H561" s="69">
        <v>1</v>
      </c>
      <c r="I561" s="98">
        <f t="shared" si="5"/>
        <v>3.7523452157598499E-4</v>
      </c>
    </row>
    <row r="562" spans="3:9" ht="16.5" customHeight="1" x14ac:dyDescent="0.2">
      <c r="C562" s="99" t="s">
        <v>624</v>
      </c>
      <c r="D562" s="100"/>
      <c r="E562" s="100"/>
      <c r="F562" s="100"/>
      <c r="G562" s="101"/>
      <c r="H562" s="69">
        <v>5</v>
      </c>
      <c r="I562" s="70">
        <f t="shared" si="5"/>
        <v>1.876172607879925E-3</v>
      </c>
    </row>
    <row r="563" spans="3:9" ht="16.5" customHeight="1" x14ac:dyDescent="0.2">
      <c r="C563" s="99" t="s">
        <v>625</v>
      </c>
      <c r="D563" s="100"/>
      <c r="E563" s="100"/>
      <c r="F563" s="100"/>
      <c r="G563" s="101"/>
      <c r="H563" s="69">
        <v>3</v>
      </c>
      <c r="I563" s="70">
        <f t="shared" si="5"/>
        <v>1.125703564727955E-3</v>
      </c>
    </row>
    <row r="564" spans="3:9" ht="16.5" customHeight="1" x14ac:dyDescent="0.2">
      <c r="C564" s="99" t="s">
        <v>626</v>
      </c>
      <c r="D564" s="100"/>
      <c r="E564" s="100"/>
      <c r="F564" s="100"/>
      <c r="G564" s="101"/>
      <c r="H564" s="69">
        <v>1</v>
      </c>
      <c r="I564" s="98">
        <f t="shared" si="5"/>
        <v>3.7523452157598499E-4</v>
      </c>
    </row>
    <row r="565" spans="3:9" ht="16.5" customHeight="1" x14ac:dyDescent="0.2">
      <c r="C565" s="99" t="s">
        <v>627</v>
      </c>
      <c r="D565" s="100"/>
      <c r="E565" s="100"/>
      <c r="F565" s="100"/>
      <c r="G565" s="101"/>
      <c r="H565" s="69">
        <v>4</v>
      </c>
      <c r="I565" s="70">
        <f t="shared" si="5"/>
        <v>1.50093808630394E-3</v>
      </c>
    </row>
    <row r="566" spans="3:9" ht="16.5" customHeight="1" x14ac:dyDescent="0.2">
      <c r="C566" s="99" t="s">
        <v>628</v>
      </c>
      <c r="D566" s="100"/>
      <c r="E566" s="100"/>
      <c r="F566" s="100"/>
      <c r="G566" s="101"/>
      <c r="H566" s="69">
        <v>5</v>
      </c>
      <c r="I566" s="70">
        <f t="shared" si="5"/>
        <v>1.876172607879925E-3</v>
      </c>
    </row>
    <row r="567" spans="3:9" ht="16.5" customHeight="1" x14ac:dyDescent="0.2">
      <c r="C567" s="99" t="s">
        <v>629</v>
      </c>
      <c r="D567" s="100"/>
      <c r="E567" s="100"/>
      <c r="F567" s="100"/>
      <c r="G567" s="101"/>
      <c r="H567" s="69">
        <v>5</v>
      </c>
      <c r="I567" s="70">
        <f t="shared" si="5"/>
        <v>1.876172607879925E-3</v>
      </c>
    </row>
    <row r="568" spans="3:9" ht="16.5" customHeight="1" x14ac:dyDescent="0.2">
      <c r="C568" s="99" t="s">
        <v>630</v>
      </c>
      <c r="D568" s="100"/>
      <c r="E568" s="100"/>
      <c r="F568" s="100"/>
      <c r="G568" s="101"/>
      <c r="H568" s="69">
        <v>3</v>
      </c>
      <c r="I568" s="70">
        <f t="shared" si="5"/>
        <v>1.125703564727955E-3</v>
      </c>
    </row>
    <row r="569" spans="3:9" ht="16.5" customHeight="1" x14ac:dyDescent="0.2">
      <c r="C569" s="99" t="s">
        <v>631</v>
      </c>
      <c r="D569" s="100"/>
      <c r="E569" s="100"/>
      <c r="F569" s="100"/>
      <c r="G569" s="101"/>
      <c r="H569" s="69">
        <v>2</v>
      </c>
      <c r="I569" s="70">
        <f t="shared" si="5"/>
        <v>7.5046904315196998E-4</v>
      </c>
    </row>
    <row r="570" spans="3:9" ht="16.5" customHeight="1" x14ac:dyDescent="0.2">
      <c r="C570" s="99" t="s">
        <v>632</v>
      </c>
      <c r="D570" s="100"/>
      <c r="E570" s="100"/>
      <c r="F570" s="100"/>
      <c r="G570" s="101"/>
      <c r="H570" s="69">
        <v>2</v>
      </c>
      <c r="I570" s="70">
        <f t="shared" si="5"/>
        <v>7.5046904315196998E-4</v>
      </c>
    </row>
    <row r="571" spans="3:9" ht="16.5" customHeight="1" x14ac:dyDescent="0.2">
      <c r="C571" s="99" t="s">
        <v>633</v>
      </c>
      <c r="D571" s="100"/>
      <c r="E571" s="100"/>
      <c r="F571" s="100"/>
      <c r="G571" s="101"/>
      <c r="H571" s="69">
        <v>1</v>
      </c>
      <c r="I571" s="98">
        <f t="shared" si="5"/>
        <v>3.7523452157598499E-4</v>
      </c>
    </row>
    <row r="572" spans="3:9" ht="16.5" customHeight="1" x14ac:dyDescent="0.2">
      <c r="C572" s="99" t="s">
        <v>634</v>
      </c>
      <c r="D572" s="100"/>
      <c r="E572" s="100"/>
      <c r="F572" s="100"/>
      <c r="G572" s="101"/>
      <c r="H572" s="69">
        <v>1</v>
      </c>
      <c r="I572" s="98">
        <f t="shared" si="5"/>
        <v>3.7523452157598499E-4</v>
      </c>
    </row>
    <row r="573" spans="3:9" ht="16.5" customHeight="1" x14ac:dyDescent="0.2">
      <c r="C573" s="99" t="s">
        <v>635</v>
      </c>
      <c r="D573" s="100"/>
      <c r="E573" s="100"/>
      <c r="F573" s="100"/>
      <c r="G573" s="101"/>
      <c r="H573" s="69">
        <v>8</v>
      </c>
      <c r="I573" s="70">
        <f t="shared" si="5"/>
        <v>3.0018761726078799E-3</v>
      </c>
    </row>
    <row r="574" spans="3:9" ht="16.5" customHeight="1" x14ac:dyDescent="0.2">
      <c r="C574" s="99" t="s">
        <v>636</v>
      </c>
      <c r="D574" s="100"/>
      <c r="E574" s="100"/>
      <c r="F574" s="100"/>
      <c r="G574" s="101"/>
      <c r="H574" s="69">
        <v>4</v>
      </c>
      <c r="I574" s="70">
        <f t="shared" si="5"/>
        <v>1.50093808630394E-3</v>
      </c>
    </row>
    <row r="575" spans="3:9" ht="16.5" customHeight="1" x14ac:dyDescent="0.2">
      <c r="C575" s="99" t="s">
        <v>637</v>
      </c>
      <c r="D575" s="100"/>
      <c r="E575" s="100"/>
      <c r="F575" s="100"/>
      <c r="G575" s="101"/>
      <c r="H575" s="69">
        <v>1</v>
      </c>
      <c r="I575" s="98">
        <f t="shared" si="5"/>
        <v>3.7523452157598499E-4</v>
      </c>
    </row>
    <row r="576" spans="3:9" ht="16.5" customHeight="1" x14ac:dyDescent="0.2">
      <c r="C576" s="99" t="s">
        <v>638</v>
      </c>
      <c r="D576" s="100"/>
      <c r="E576" s="100"/>
      <c r="F576" s="100"/>
      <c r="G576" s="101"/>
      <c r="H576" s="69">
        <v>2</v>
      </c>
      <c r="I576" s="70">
        <f t="shared" si="5"/>
        <v>7.5046904315196998E-4</v>
      </c>
    </row>
    <row r="577" spans="3:9" ht="16.5" customHeight="1" x14ac:dyDescent="0.2">
      <c r="C577" s="99" t="s">
        <v>639</v>
      </c>
      <c r="D577" s="100"/>
      <c r="E577" s="100"/>
      <c r="F577" s="100"/>
      <c r="G577" s="101"/>
      <c r="H577" s="69">
        <v>2</v>
      </c>
      <c r="I577" s="70">
        <f t="shared" si="5"/>
        <v>7.5046904315196998E-4</v>
      </c>
    </row>
    <row r="578" spans="3:9" ht="16.5" customHeight="1" x14ac:dyDescent="0.2">
      <c r="C578" s="99" t="s">
        <v>640</v>
      </c>
      <c r="D578" s="100"/>
      <c r="E578" s="100"/>
      <c r="F578" s="100"/>
      <c r="G578" s="101"/>
      <c r="H578" s="69">
        <v>2</v>
      </c>
      <c r="I578" s="70">
        <f t="shared" si="5"/>
        <v>7.5046904315196998E-4</v>
      </c>
    </row>
    <row r="579" spans="3:9" ht="16.5" customHeight="1" x14ac:dyDescent="0.2">
      <c r="C579" s="99" t="s">
        <v>641</v>
      </c>
      <c r="D579" s="100"/>
      <c r="E579" s="100"/>
      <c r="F579" s="100"/>
      <c r="G579" s="101"/>
      <c r="H579" s="69">
        <v>2</v>
      </c>
      <c r="I579" s="70">
        <f t="shared" si="5"/>
        <v>7.5046904315196998E-4</v>
      </c>
    </row>
    <row r="580" spans="3:9" ht="16.5" customHeight="1" x14ac:dyDescent="0.2">
      <c r="C580" s="99" t="s">
        <v>642</v>
      </c>
      <c r="D580" s="100"/>
      <c r="E580" s="100"/>
      <c r="F580" s="100"/>
      <c r="G580" s="101"/>
      <c r="H580" s="69">
        <v>3</v>
      </c>
      <c r="I580" s="70">
        <f t="shared" si="5"/>
        <v>1.125703564727955E-3</v>
      </c>
    </row>
    <row r="581" spans="3:9" ht="16.5" customHeight="1" x14ac:dyDescent="0.2">
      <c r="C581" s="99" t="s">
        <v>643</v>
      </c>
      <c r="D581" s="100"/>
      <c r="E581" s="100"/>
      <c r="F581" s="100"/>
      <c r="G581" s="101"/>
      <c r="H581" s="69">
        <v>6</v>
      </c>
      <c r="I581" s="70">
        <f t="shared" si="5"/>
        <v>2.2514071294559099E-3</v>
      </c>
    </row>
    <row r="582" spans="3:9" ht="16.5" customHeight="1" x14ac:dyDescent="0.2">
      <c r="C582" s="99" t="s">
        <v>644</v>
      </c>
      <c r="D582" s="100"/>
      <c r="E582" s="100"/>
      <c r="F582" s="100"/>
      <c r="G582" s="101"/>
      <c r="H582" s="69">
        <v>13</v>
      </c>
      <c r="I582" s="70">
        <f t="shared" si="5"/>
        <v>4.8780487804878049E-3</v>
      </c>
    </row>
    <row r="583" spans="3:9" ht="16.5" customHeight="1" x14ac:dyDescent="0.2">
      <c r="C583" s="99" t="s">
        <v>645</v>
      </c>
      <c r="D583" s="100"/>
      <c r="E583" s="100"/>
      <c r="F583" s="100"/>
      <c r="G583" s="101"/>
      <c r="H583" s="69">
        <v>1</v>
      </c>
      <c r="I583" s="98">
        <f t="shared" si="5"/>
        <v>3.7523452157598499E-4</v>
      </c>
    </row>
    <row r="584" spans="3:9" ht="16.5" customHeight="1" x14ac:dyDescent="0.2">
      <c r="C584" s="99" t="s">
        <v>67</v>
      </c>
      <c r="D584" s="100"/>
      <c r="E584" s="100"/>
      <c r="F584" s="100"/>
      <c r="G584" s="101"/>
      <c r="H584" s="69">
        <v>2</v>
      </c>
      <c r="I584" s="70">
        <f t="shared" si="5"/>
        <v>7.5046904315196998E-4</v>
      </c>
    </row>
    <row r="585" spans="3:9" ht="16.5" customHeight="1" x14ac:dyDescent="0.2">
      <c r="C585" s="99" t="s">
        <v>646</v>
      </c>
      <c r="D585" s="100"/>
      <c r="E585" s="100"/>
      <c r="F585" s="100"/>
      <c r="G585" s="101"/>
      <c r="H585" s="69">
        <v>7</v>
      </c>
      <c r="I585" s="70">
        <f t="shared" si="5"/>
        <v>2.6266416510318949E-3</v>
      </c>
    </row>
    <row r="586" spans="3:9" ht="16.5" customHeight="1" x14ac:dyDescent="0.2">
      <c r="C586" s="99" t="s">
        <v>647</v>
      </c>
      <c r="D586" s="100"/>
      <c r="E586" s="100"/>
      <c r="F586" s="100"/>
      <c r="G586" s="101"/>
      <c r="H586" s="69">
        <v>3</v>
      </c>
      <c r="I586" s="70">
        <f t="shared" si="5"/>
        <v>1.125703564727955E-3</v>
      </c>
    </row>
    <row r="587" spans="3:9" ht="16.5" customHeight="1" x14ac:dyDescent="0.2">
      <c r="C587" s="99" t="s">
        <v>648</v>
      </c>
      <c r="D587" s="100"/>
      <c r="E587" s="100"/>
      <c r="F587" s="100"/>
      <c r="G587" s="101"/>
      <c r="H587" s="69">
        <v>9</v>
      </c>
      <c r="I587" s="70">
        <f t="shared" si="5"/>
        <v>3.3771106941838649E-3</v>
      </c>
    </row>
    <row r="588" spans="3:9" ht="16.5" customHeight="1" x14ac:dyDescent="0.2">
      <c r="C588" s="99" t="s">
        <v>649</v>
      </c>
      <c r="D588" s="100"/>
      <c r="E588" s="100"/>
      <c r="F588" s="100"/>
      <c r="G588" s="101"/>
      <c r="H588" s="69">
        <v>12</v>
      </c>
      <c r="I588" s="70">
        <f t="shared" si="5"/>
        <v>4.5028142589118199E-3</v>
      </c>
    </row>
    <row r="589" spans="3:9" ht="16.5" customHeight="1" x14ac:dyDescent="0.2">
      <c r="C589" s="99" t="s">
        <v>650</v>
      </c>
      <c r="D589" s="100"/>
      <c r="E589" s="100"/>
      <c r="F589" s="100"/>
      <c r="G589" s="101"/>
      <c r="H589" s="69">
        <v>4</v>
      </c>
      <c r="I589" s="70">
        <f t="shared" si="5"/>
        <v>1.50093808630394E-3</v>
      </c>
    </row>
    <row r="590" spans="3:9" ht="16.5" customHeight="1" x14ac:dyDescent="0.2">
      <c r="C590" s="99" t="s">
        <v>651</v>
      </c>
      <c r="D590" s="100"/>
      <c r="E590" s="100"/>
      <c r="F590" s="100"/>
      <c r="G590" s="101"/>
      <c r="H590" s="69">
        <v>2</v>
      </c>
      <c r="I590" s="70">
        <f t="shared" si="5"/>
        <v>7.5046904315196998E-4</v>
      </c>
    </row>
    <row r="591" spans="3:9" ht="16.5" customHeight="1" x14ac:dyDescent="0.2">
      <c r="C591" s="99" t="s">
        <v>652</v>
      </c>
      <c r="D591" s="100"/>
      <c r="E591" s="100"/>
      <c r="F591" s="100"/>
      <c r="G591" s="101"/>
      <c r="H591" s="69">
        <v>6</v>
      </c>
      <c r="I591" s="70">
        <f t="shared" si="5"/>
        <v>2.2514071294559099E-3</v>
      </c>
    </row>
    <row r="592" spans="3:9" ht="16.5" customHeight="1" x14ac:dyDescent="0.2">
      <c r="C592" s="99" t="s">
        <v>653</v>
      </c>
      <c r="D592" s="100"/>
      <c r="E592" s="100"/>
      <c r="F592" s="100"/>
      <c r="G592" s="101"/>
      <c r="H592" s="69">
        <v>4</v>
      </c>
      <c r="I592" s="70">
        <f t="shared" si="5"/>
        <v>1.50093808630394E-3</v>
      </c>
    </row>
    <row r="593" spans="3:9" ht="16.5" customHeight="1" x14ac:dyDescent="0.2">
      <c r="C593" s="99" t="s">
        <v>654</v>
      </c>
      <c r="D593" s="100"/>
      <c r="E593" s="100"/>
      <c r="F593" s="100"/>
      <c r="G593" s="101"/>
      <c r="H593" s="69">
        <v>10</v>
      </c>
      <c r="I593" s="70">
        <f t="shared" si="5"/>
        <v>3.7523452157598499E-3</v>
      </c>
    </row>
    <row r="594" spans="3:9" ht="16.5" customHeight="1" x14ac:dyDescent="0.2">
      <c r="C594" s="99" t="s">
        <v>655</v>
      </c>
      <c r="D594" s="100"/>
      <c r="E594" s="100"/>
      <c r="F594" s="100"/>
      <c r="G594" s="101"/>
      <c r="H594" s="69">
        <v>3</v>
      </c>
      <c r="I594" s="70">
        <f t="shared" si="5"/>
        <v>1.125703564727955E-3</v>
      </c>
    </row>
    <row r="595" spans="3:9" ht="16.5" customHeight="1" x14ac:dyDescent="0.2">
      <c r="C595" s="99" t="s">
        <v>656</v>
      </c>
      <c r="D595" s="100"/>
      <c r="E595" s="100"/>
      <c r="F595" s="100"/>
      <c r="G595" s="101"/>
      <c r="H595" s="69">
        <v>3</v>
      </c>
      <c r="I595" s="70">
        <f t="shared" si="5"/>
        <v>1.125703564727955E-3</v>
      </c>
    </row>
    <row r="596" spans="3:9" ht="16.5" customHeight="1" x14ac:dyDescent="0.2">
      <c r="C596" s="99" t="s">
        <v>657</v>
      </c>
      <c r="D596" s="100"/>
      <c r="E596" s="100"/>
      <c r="F596" s="100"/>
      <c r="G596" s="101"/>
      <c r="H596" s="69">
        <v>5</v>
      </c>
      <c r="I596" s="70">
        <f t="shared" si="5"/>
        <v>1.876172607879925E-3</v>
      </c>
    </row>
    <row r="597" spans="3:9" ht="16.5" customHeight="1" x14ac:dyDescent="0.2">
      <c r="C597" s="99" t="s">
        <v>658</v>
      </c>
      <c r="D597" s="100"/>
      <c r="E597" s="100"/>
      <c r="F597" s="100"/>
      <c r="G597" s="101"/>
      <c r="H597" s="69">
        <v>2</v>
      </c>
      <c r="I597" s="70">
        <f t="shared" si="5"/>
        <v>7.5046904315196998E-4</v>
      </c>
    </row>
    <row r="598" spans="3:9" ht="16.5" customHeight="1" x14ac:dyDescent="0.2">
      <c r="C598" s="99" t="s">
        <v>659</v>
      </c>
      <c r="D598" s="100"/>
      <c r="E598" s="100"/>
      <c r="F598" s="100"/>
      <c r="G598" s="101"/>
      <c r="H598" s="69">
        <v>1</v>
      </c>
      <c r="I598" s="98">
        <f t="shared" si="5"/>
        <v>3.7523452157598499E-4</v>
      </c>
    </row>
    <row r="599" spans="3:9" ht="16.5" customHeight="1" x14ac:dyDescent="0.2">
      <c r="C599" s="99" t="s">
        <v>660</v>
      </c>
      <c r="D599" s="100"/>
      <c r="E599" s="100"/>
      <c r="F599" s="100"/>
      <c r="G599" s="101"/>
      <c r="H599" s="69">
        <v>1</v>
      </c>
      <c r="I599" s="98">
        <f t="shared" si="5"/>
        <v>3.7523452157598499E-4</v>
      </c>
    </row>
    <row r="600" spans="3:9" ht="16.5" customHeight="1" x14ac:dyDescent="0.2">
      <c r="C600" s="99" t="s">
        <v>661</v>
      </c>
      <c r="D600" s="100"/>
      <c r="E600" s="100"/>
      <c r="F600" s="100"/>
      <c r="G600" s="101"/>
      <c r="H600" s="69">
        <v>3</v>
      </c>
      <c r="I600" s="70">
        <f t="shared" si="5"/>
        <v>1.125703564727955E-3</v>
      </c>
    </row>
    <row r="601" spans="3:9" ht="16.5" customHeight="1" x14ac:dyDescent="0.2">
      <c r="C601" s="99" t="s">
        <v>662</v>
      </c>
      <c r="D601" s="100"/>
      <c r="E601" s="100"/>
      <c r="F601" s="100"/>
      <c r="G601" s="101"/>
      <c r="H601" s="69">
        <v>2</v>
      </c>
      <c r="I601" s="70">
        <f t="shared" si="5"/>
        <v>7.5046904315196998E-4</v>
      </c>
    </row>
    <row r="602" spans="3:9" ht="16.5" customHeight="1" x14ac:dyDescent="0.2">
      <c r="C602" s="99" t="s">
        <v>68</v>
      </c>
      <c r="D602" s="100"/>
      <c r="E602" s="100"/>
      <c r="F602" s="100"/>
      <c r="G602" s="101"/>
      <c r="H602" s="69">
        <v>7</v>
      </c>
      <c r="I602" s="70">
        <f t="shared" si="5"/>
        <v>2.6266416510318949E-3</v>
      </c>
    </row>
    <row r="603" spans="3:9" ht="16.5" customHeight="1" x14ac:dyDescent="0.2">
      <c r="C603" s="99" t="s">
        <v>663</v>
      </c>
      <c r="D603" s="100"/>
      <c r="E603" s="100"/>
      <c r="F603" s="100"/>
      <c r="G603" s="101"/>
      <c r="H603" s="69">
        <v>3</v>
      </c>
      <c r="I603" s="70">
        <f t="shared" si="5"/>
        <v>1.125703564727955E-3</v>
      </c>
    </row>
    <row r="604" spans="3:9" ht="16.5" customHeight="1" x14ac:dyDescent="0.2">
      <c r="C604" s="99" t="s">
        <v>664</v>
      </c>
      <c r="D604" s="100"/>
      <c r="E604" s="100"/>
      <c r="F604" s="100"/>
      <c r="G604" s="101"/>
      <c r="H604" s="69">
        <v>2</v>
      </c>
      <c r="I604" s="70">
        <f t="shared" si="5"/>
        <v>7.5046904315196998E-4</v>
      </c>
    </row>
    <row r="605" spans="3:9" ht="16.5" customHeight="1" x14ac:dyDescent="0.2">
      <c r="C605" s="99" t="s">
        <v>665</v>
      </c>
      <c r="D605" s="100"/>
      <c r="E605" s="100"/>
      <c r="F605" s="100"/>
      <c r="G605" s="101"/>
      <c r="H605" s="69">
        <v>2</v>
      </c>
      <c r="I605" s="70">
        <f t="shared" si="5"/>
        <v>7.5046904315196998E-4</v>
      </c>
    </row>
    <row r="606" spans="3:9" ht="16.5" customHeight="1" x14ac:dyDescent="0.2">
      <c r="C606" s="99" t="s">
        <v>666</v>
      </c>
      <c r="D606" s="100"/>
      <c r="E606" s="100"/>
      <c r="F606" s="100"/>
      <c r="G606" s="101"/>
      <c r="H606" s="69">
        <v>3</v>
      </c>
      <c r="I606" s="70">
        <f t="shared" si="5"/>
        <v>1.125703564727955E-3</v>
      </c>
    </row>
    <row r="607" spans="3:9" ht="16.5" customHeight="1" x14ac:dyDescent="0.2">
      <c r="C607" s="99" t="s">
        <v>667</v>
      </c>
      <c r="D607" s="100"/>
      <c r="E607" s="100"/>
      <c r="F607" s="100"/>
      <c r="G607" s="101"/>
      <c r="H607" s="69">
        <v>2</v>
      </c>
      <c r="I607" s="70">
        <f t="shared" si="5"/>
        <v>7.5046904315196998E-4</v>
      </c>
    </row>
    <row r="608" spans="3:9" ht="16.5" customHeight="1" x14ac:dyDescent="0.2">
      <c r="C608" s="99" t="s">
        <v>668</v>
      </c>
      <c r="D608" s="100"/>
      <c r="E608" s="100"/>
      <c r="F608" s="100"/>
      <c r="G608" s="101"/>
      <c r="H608" s="69">
        <v>3</v>
      </c>
      <c r="I608" s="70">
        <f t="shared" si="5"/>
        <v>1.125703564727955E-3</v>
      </c>
    </row>
    <row r="609" spans="3:9" ht="16.5" customHeight="1" x14ac:dyDescent="0.2">
      <c r="C609" s="99" t="s">
        <v>669</v>
      </c>
      <c r="D609" s="100"/>
      <c r="E609" s="100"/>
      <c r="F609" s="100"/>
      <c r="G609" s="101"/>
      <c r="H609" s="69">
        <v>1</v>
      </c>
      <c r="I609" s="98">
        <f t="shared" si="5"/>
        <v>3.7523452157598499E-4</v>
      </c>
    </row>
    <row r="610" spans="3:9" ht="16.5" customHeight="1" x14ac:dyDescent="0.2">
      <c r="C610" s="99" t="s">
        <v>670</v>
      </c>
      <c r="D610" s="100"/>
      <c r="E610" s="100"/>
      <c r="F610" s="100"/>
      <c r="G610" s="101"/>
      <c r="H610" s="69">
        <v>2</v>
      </c>
      <c r="I610" s="70">
        <f t="shared" si="5"/>
        <v>7.5046904315196998E-4</v>
      </c>
    </row>
    <row r="611" spans="3:9" ht="16.5" customHeight="1" x14ac:dyDescent="0.2">
      <c r="C611" s="99" t="s">
        <v>671</v>
      </c>
      <c r="D611" s="100"/>
      <c r="E611" s="100"/>
      <c r="F611" s="100"/>
      <c r="G611" s="101"/>
      <c r="H611" s="69">
        <v>3</v>
      </c>
      <c r="I611" s="70">
        <f t="shared" si="5"/>
        <v>1.125703564727955E-3</v>
      </c>
    </row>
    <row r="612" spans="3:9" ht="16.5" customHeight="1" x14ac:dyDescent="0.2">
      <c r="C612" s="99" t="s">
        <v>672</v>
      </c>
      <c r="D612" s="100"/>
      <c r="E612" s="100"/>
      <c r="F612" s="100"/>
      <c r="G612" s="101"/>
      <c r="H612" s="69">
        <v>4</v>
      </c>
      <c r="I612" s="70">
        <f t="shared" si="5"/>
        <v>1.50093808630394E-3</v>
      </c>
    </row>
    <row r="613" spans="3:9" ht="16.5" customHeight="1" x14ac:dyDescent="0.2">
      <c r="C613" s="99" t="s">
        <v>673</v>
      </c>
      <c r="D613" s="100"/>
      <c r="E613" s="100"/>
      <c r="F613" s="100"/>
      <c r="G613" s="101"/>
      <c r="H613" s="69">
        <v>7</v>
      </c>
      <c r="I613" s="70">
        <f t="shared" si="5"/>
        <v>2.6266416510318949E-3</v>
      </c>
    </row>
    <row r="614" spans="3:9" ht="16.5" customHeight="1" x14ac:dyDescent="0.2">
      <c r="C614" s="99" t="s">
        <v>674</v>
      </c>
      <c r="D614" s="100"/>
      <c r="E614" s="100"/>
      <c r="F614" s="100"/>
      <c r="G614" s="101"/>
      <c r="H614" s="69">
        <v>9</v>
      </c>
      <c r="I614" s="70">
        <f t="shared" ref="I614" si="6">H614/$H$642</f>
        <v>3.3771106941838649E-3</v>
      </c>
    </row>
    <row r="615" spans="3:9" ht="16.5" customHeight="1" x14ac:dyDescent="0.2">
      <c r="C615" s="99" t="s">
        <v>675</v>
      </c>
      <c r="D615" s="100"/>
      <c r="E615" s="100"/>
      <c r="F615" s="100"/>
      <c r="G615" s="101"/>
      <c r="H615" s="69">
        <v>1</v>
      </c>
      <c r="I615" s="98">
        <f t="shared" ref="I615:I635" si="7">H615/$H$642</f>
        <v>3.7523452157598499E-4</v>
      </c>
    </row>
    <row r="616" spans="3:9" ht="16.5" customHeight="1" x14ac:dyDescent="0.2">
      <c r="C616" s="99" t="s">
        <v>676</v>
      </c>
      <c r="D616" s="100"/>
      <c r="E616" s="100"/>
      <c r="F616" s="100"/>
      <c r="G616" s="101"/>
      <c r="H616" s="69">
        <v>10</v>
      </c>
      <c r="I616" s="70">
        <f t="shared" si="7"/>
        <v>3.7523452157598499E-3</v>
      </c>
    </row>
    <row r="617" spans="3:9" ht="16.5" customHeight="1" x14ac:dyDescent="0.2">
      <c r="C617" s="99" t="s">
        <v>677</v>
      </c>
      <c r="D617" s="100"/>
      <c r="E617" s="100"/>
      <c r="F617" s="100"/>
      <c r="G617" s="101"/>
      <c r="H617" s="69">
        <v>1</v>
      </c>
      <c r="I617" s="98">
        <f t="shared" si="7"/>
        <v>3.7523452157598499E-4</v>
      </c>
    </row>
    <row r="618" spans="3:9" ht="16.5" customHeight="1" x14ac:dyDescent="0.2">
      <c r="C618" s="99" t="s">
        <v>678</v>
      </c>
      <c r="D618" s="100"/>
      <c r="E618" s="100"/>
      <c r="F618" s="100"/>
      <c r="G618" s="101"/>
      <c r="H618" s="69">
        <v>1</v>
      </c>
      <c r="I618" s="98">
        <f t="shared" si="7"/>
        <v>3.7523452157598499E-4</v>
      </c>
    </row>
    <row r="619" spans="3:9" ht="16.5" customHeight="1" x14ac:dyDescent="0.2">
      <c r="C619" s="99" t="s">
        <v>679</v>
      </c>
      <c r="D619" s="100"/>
      <c r="E619" s="100"/>
      <c r="F619" s="100"/>
      <c r="G619" s="101"/>
      <c r="H619" s="69">
        <v>4</v>
      </c>
      <c r="I619" s="70">
        <f t="shared" si="7"/>
        <v>1.50093808630394E-3</v>
      </c>
    </row>
    <row r="620" spans="3:9" ht="16.5" customHeight="1" x14ac:dyDescent="0.2">
      <c r="C620" s="99" t="s">
        <v>680</v>
      </c>
      <c r="D620" s="100"/>
      <c r="E620" s="100"/>
      <c r="F620" s="100"/>
      <c r="G620" s="101"/>
      <c r="H620" s="69">
        <v>1</v>
      </c>
      <c r="I620" s="98">
        <f t="shared" si="7"/>
        <v>3.7523452157598499E-4</v>
      </c>
    </row>
    <row r="621" spans="3:9" ht="16.5" customHeight="1" x14ac:dyDescent="0.2">
      <c r="C621" s="99" t="s">
        <v>681</v>
      </c>
      <c r="D621" s="100"/>
      <c r="E621" s="100"/>
      <c r="F621" s="100"/>
      <c r="G621" s="101"/>
      <c r="H621" s="69">
        <v>3</v>
      </c>
      <c r="I621" s="70">
        <f t="shared" si="7"/>
        <v>1.125703564727955E-3</v>
      </c>
    </row>
    <row r="622" spans="3:9" ht="16.5" customHeight="1" x14ac:dyDescent="0.2">
      <c r="C622" s="99" t="s">
        <v>682</v>
      </c>
      <c r="D622" s="100"/>
      <c r="E622" s="100"/>
      <c r="F622" s="100"/>
      <c r="G622" s="101"/>
      <c r="H622" s="69">
        <v>2</v>
      </c>
      <c r="I622" s="70">
        <f t="shared" si="7"/>
        <v>7.5046904315196998E-4</v>
      </c>
    </row>
    <row r="623" spans="3:9" ht="16.5" customHeight="1" x14ac:dyDescent="0.2">
      <c r="C623" s="99" t="s">
        <v>683</v>
      </c>
      <c r="D623" s="100"/>
      <c r="E623" s="100"/>
      <c r="F623" s="100"/>
      <c r="G623" s="101"/>
      <c r="H623" s="69">
        <v>8</v>
      </c>
      <c r="I623" s="70">
        <f t="shared" si="7"/>
        <v>3.0018761726078799E-3</v>
      </c>
    </row>
    <row r="624" spans="3:9" ht="16.5" customHeight="1" x14ac:dyDescent="0.2">
      <c r="C624" s="99" t="s">
        <v>684</v>
      </c>
      <c r="D624" s="100"/>
      <c r="E624" s="100"/>
      <c r="F624" s="100"/>
      <c r="G624" s="101"/>
      <c r="H624" s="69">
        <v>9</v>
      </c>
      <c r="I624" s="70">
        <f t="shared" si="7"/>
        <v>3.3771106941838649E-3</v>
      </c>
    </row>
    <row r="625" spans="3:9" ht="16.5" customHeight="1" x14ac:dyDescent="0.2">
      <c r="C625" s="99" t="s">
        <v>685</v>
      </c>
      <c r="D625" s="100"/>
      <c r="E625" s="100"/>
      <c r="F625" s="100"/>
      <c r="G625" s="101"/>
      <c r="H625" s="69">
        <v>2</v>
      </c>
      <c r="I625" s="70">
        <f t="shared" si="7"/>
        <v>7.5046904315196998E-4</v>
      </c>
    </row>
    <row r="626" spans="3:9" ht="16.5" customHeight="1" x14ac:dyDescent="0.2">
      <c r="C626" s="99" t="s">
        <v>686</v>
      </c>
      <c r="D626" s="100"/>
      <c r="E626" s="100"/>
      <c r="F626" s="100"/>
      <c r="G626" s="101"/>
      <c r="H626" s="69">
        <v>3</v>
      </c>
      <c r="I626" s="70">
        <f t="shared" si="7"/>
        <v>1.125703564727955E-3</v>
      </c>
    </row>
    <row r="627" spans="3:9" ht="16.5" customHeight="1" x14ac:dyDescent="0.2">
      <c r="C627" s="99" t="s">
        <v>687</v>
      </c>
      <c r="D627" s="100"/>
      <c r="E627" s="100"/>
      <c r="F627" s="100"/>
      <c r="G627" s="101"/>
      <c r="H627" s="69">
        <v>1</v>
      </c>
      <c r="I627" s="98">
        <f t="shared" si="7"/>
        <v>3.7523452157598499E-4</v>
      </c>
    </row>
    <row r="628" spans="3:9" ht="16.5" customHeight="1" x14ac:dyDescent="0.2">
      <c r="C628" s="99" t="s">
        <v>688</v>
      </c>
      <c r="D628" s="100"/>
      <c r="E628" s="100"/>
      <c r="F628" s="100"/>
      <c r="G628" s="101"/>
      <c r="H628" s="69">
        <v>2</v>
      </c>
      <c r="I628" s="70">
        <f t="shared" si="7"/>
        <v>7.5046904315196998E-4</v>
      </c>
    </row>
    <row r="629" spans="3:9" ht="16.5" customHeight="1" x14ac:dyDescent="0.2">
      <c r="C629" s="99" t="s">
        <v>689</v>
      </c>
      <c r="D629" s="100"/>
      <c r="E629" s="100"/>
      <c r="F629" s="100"/>
      <c r="G629" s="101"/>
      <c r="H629" s="69">
        <v>6</v>
      </c>
      <c r="I629" s="70">
        <f t="shared" ref="I629:I634" si="8">H629/$H$642</f>
        <v>2.2514071294559099E-3</v>
      </c>
    </row>
    <row r="630" spans="3:9" ht="16.5" customHeight="1" x14ac:dyDescent="0.2">
      <c r="C630" s="99" t="s">
        <v>690</v>
      </c>
      <c r="D630" s="100"/>
      <c r="E630" s="100"/>
      <c r="F630" s="100"/>
      <c r="G630" s="101"/>
      <c r="H630" s="69">
        <v>3</v>
      </c>
      <c r="I630" s="70">
        <f t="shared" si="8"/>
        <v>1.125703564727955E-3</v>
      </c>
    </row>
    <row r="631" spans="3:9" ht="16.5" customHeight="1" x14ac:dyDescent="0.2">
      <c r="C631" s="99" t="s">
        <v>691</v>
      </c>
      <c r="D631" s="100"/>
      <c r="E631" s="100"/>
      <c r="F631" s="100"/>
      <c r="G631" s="101"/>
      <c r="H631" s="69">
        <v>11</v>
      </c>
      <c r="I631" s="70">
        <f t="shared" si="8"/>
        <v>4.1275797373358349E-3</v>
      </c>
    </row>
    <row r="632" spans="3:9" ht="16.5" customHeight="1" x14ac:dyDescent="0.2">
      <c r="C632" s="99" t="s">
        <v>692</v>
      </c>
      <c r="D632" s="100"/>
      <c r="E632" s="100"/>
      <c r="F632" s="100"/>
      <c r="G632" s="101"/>
      <c r="H632" s="69">
        <v>2</v>
      </c>
      <c r="I632" s="70">
        <f t="shared" si="8"/>
        <v>7.5046904315196998E-4</v>
      </c>
    </row>
    <row r="633" spans="3:9" ht="16.5" customHeight="1" x14ac:dyDescent="0.2">
      <c r="C633" s="99" t="s">
        <v>693</v>
      </c>
      <c r="D633" s="100"/>
      <c r="E633" s="100"/>
      <c r="F633" s="100"/>
      <c r="G633" s="101"/>
      <c r="H633" s="69">
        <v>18</v>
      </c>
      <c r="I633" s="70">
        <f t="shared" si="8"/>
        <v>6.7542213883677298E-3</v>
      </c>
    </row>
    <row r="634" spans="3:9" ht="16.5" customHeight="1" x14ac:dyDescent="0.2">
      <c r="C634" s="99" t="s">
        <v>694</v>
      </c>
      <c r="D634" s="100"/>
      <c r="E634" s="100"/>
      <c r="F634" s="100"/>
      <c r="G634" s="101"/>
      <c r="H634" s="69">
        <v>1</v>
      </c>
      <c r="I634" s="98">
        <f t="shared" si="8"/>
        <v>3.7523452157598499E-4</v>
      </c>
    </row>
    <row r="635" spans="3:9" ht="16.5" customHeight="1" x14ac:dyDescent="0.2">
      <c r="C635" s="99" t="s">
        <v>695</v>
      </c>
      <c r="D635" s="100"/>
      <c r="E635" s="100"/>
      <c r="F635" s="100"/>
      <c r="G635" s="101"/>
      <c r="H635" s="69">
        <v>4</v>
      </c>
      <c r="I635" s="70">
        <f t="shared" si="7"/>
        <v>1.50093808630394E-3</v>
      </c>
    </row>
    <row r="636" spans="3:9" ht="16.5" customHeight="1" x14ac:dyDescent="0.2">
      <c r="C636" s="99" t="s">
        <v>696</v>
      </c>
      <c r="D636" s="100"/>
      <c r="E636" s="100"/>
      <c r="F636" s="100"/>
      <c r="G636" s="101"/>
      <c r="H636" s="69">
        <v>5</v>
      </c>
      <c r="I636" s="70">
        <f t="shared" ref="I636:I638" si="9">H636/$H$642</f>
        <v>1.876172607879925E-3</v>
      </c>
    </row>
    <row r="637" spans="3:9" ht="16.5" customHeight="1" x14ac:dyDescent="0.2">
      <c r="C637" s="99" t="s">
        <v>697</v>
      </c>
      <c r="D637" s="100"/>
      <c r="E637" s="100"/>
      <c r="F637" s="100"/>
      <c r="G637" s="101"/>
      <c r="H637" s="69">
        <v>6</v>
      </c>
      <c r="I637" s="70">
        <f t="shared" si="9"/>
        <v>2.2514071294559099E-3</v>
      </c>
    </row>
    <row r="638" spans="3:9" ht="16.5" customHeight="1" x14ac:dyDescent="0.2">
      <c r="C638" s="99" t="s">
        <v>698</v>
      </c>
      <c r="D638" s="100"/>
      <c r="E638" s="100"/>
      <c r="F638" s="100"/>
      <c r="G638" s="101"/>
      <c r="H638" s="69">
        <v>1</v>
      </c>
      <c r="I638" s="98">
        <f t="shared" si="9"/>
        <v>3.7523452157598499E-4</v>
      </c>
    </row>
    <row r="639" spans="3:9" ht="16.5" customHeight="1" x14ac:dyDescent="0.2">
      <c r="C639" s="99" t="s">
        <v>699</v>
      </c>
      <c r="D639" s="100"/>
      <c r="E639" s="100"/>
      <c r="F639" s="100"/>
      <c r="G639" s="101"/>
      <c r="H639" s="69">
        <v>1</v>
      </c>
      <c r="I639" s="98">
        <f t="shared" si="5"/>
        <v>3.7523452157598499E-4</v>
      </c>
    </row>
    <row r="640" spans="3:9" ht="16.5" customHeight="1" x14ac:dyDescent="0.2">
      <c r="C640" s="99" t="s">
        <v>10</v>
      </c>
      <c r="D640" s="100"/>
      <c r="E640" s="100"/>
      <c r="F640" s="100"/>
      <c r="G640" s="101"/>
      <c r="H640" s="69">
        <v>267</v>
      </c>
      <c r="I640" s="70">
        <f>H640/H642</f>
        <v>0.100187617260788</v>
      </c>
    </row>
    <row r="641" spans="1:14" ht="16.5" customHeight="1" x14ac:dyDescent="0.2">
      <c r="C641" s="99" t="s">
        <v>124</v>
      </c>
      <c r="D641" s="100"/>
      <c r="E641" s="100"/>
      <c r="F641" s="100"/>
      <c r="G641" s="101"/>
      <c r="H641" s="69">
        <v>8</v>
      </c>
      <c r="I641" s="70">
        <f>H641/H642</f>
        <v>3.0018761726078799E-3</v>
      </c>
    </row>
    <row r="642" spans="1:14" ht="16.5" customHeight="1" x14ac:dyDescent="0.2">
      <c r="C642" s="133" t="s">
        <v>5</v>
      </c>
      <c r="D642" s="134"/>
      <c r="E642" s="134"/>
      <c r="F642" s="134"/>
      <c r="G642" s="135"/>
      <c r="H642" s="88">
        <f>SUM(H22:H641)</f>
        <v>2665</v>
      </c>
      <c r="I642" s="71">
        <f>H642/H642</f>
        <v>1</v>
      </c>
    </row>
    <row r="643" spans="1:14" ht="24.75" customHeight="1" x14ac:dyDescent="0.2">
      <c r="A643" s="4" t="s">
        <v>17</v>
      </c>
    </row>
    <row r="644" spans="1:14" ht="16.5" customHeight="1" x14ac:dyDescent="0.2"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</row>
    <row r="645" spans="1:14" ht="16.5" customHeight="1" x14ac:dyDescent="0.2"/>
    <row r="646" spans="1:14" ht="27.75" customHeight="1" x14ac:dyDescent="0.2">
      <c r="B646" s="118" t="s">
        <v>706</v>
      </c>
      <c r="C646" s="118"/>
      <c r="D646" s="118"/>
      <c r="E646" s="118"/>
      <c r="F646" s="118"/>
      <c r="G646" s="118"/>
      <c r="H646" s="22"/>
      <c r="I646" s="22"/>
      <c r="J646" s="22"/>
      <c r="K646" s="1"/>
    </row>
    <row r="647" spans="1:14" ht="16.5" customHeight="1" x14ac:dyDescent="0.2"/>
    <row r="648" spans="1:14" ht="16.5" customHeight="1" x14ac:dyDescent="0.2">
      <c r="C648" s="14"/>
      <c r="G648" s="24" t="s">
        <v>12</v>
      </c>
      <c r="H648" s="25" t="s">
        <v>13</v>
      </c>
    </row>
    <row r="649" spans="1:14" ht="16.5" customHeight="1" x14ac:dyDescent="0.2">
      <c r="C649" s="132" t="s">
        <v>14</v>
      </c>
      <c r="D649" s="132"/>
      <c r="E649" s="132"/>
      <c r="F649" s="132"/>
      <c r="G649" s="73">
        <v>2133</v>
      </c>
      <c r="H649" s="74">
        <f>(G649/$H$642)</f>
        <v>0.800375234521576</v>
      </c>
    </row>
    <row r="650" spans="1:14" s="1" customFormat="1" ht="16.5" customHeight="1" x14ac:dyDescent="0.2">
      <c r="B650" s="4"/>
      <c r="C650" s="132" t="s">
        <v>15</v>
      </c>
      <c r="D650" s="132"/>
      <c r="E650" s="132"/>
      <c r="F650" s="132"/>
      <c r="G650" s="73">
        <v>793</v>
      </c>
      <c r="H650" s="74">
        <f>(G650/$H$642)</f>
        <v>0.29756097560975608</v>
      </c>
      <c r="I650" s="4"/>
      <c r="J650" s="4"/>
      <c r="K650" s="4"/>
    </row>
    <row r="651" spans="1:14" ht="16.5" customHeight="1" x14ac:dyDescent="0.2">
      <c r="C651" s="132" t="s">
        <v>16</v>
      </c>
      <c r="D651" s="132"/>
      <c r="E651" s="132"/>
      <c r="F651" s="123"/>
      <c r="G651" s="15"/>
      <c r="H651" s="16"/>
    </row>
    <row r="652" spans="1:14" ht="16.5" customHeight="1" x14ac:dyDescent="0.2">
      <c r="C652" s="132" t="s">
        <v>36</v>
      </c>
      <c r="D652" s="132"/>
      <c r="E652" s="132"/>
      <c r="F652" s="132"/>
      <c r="G652" s="75">
        <v>113</v>
      </c>
      <c r="H652" s="74">
        <f>G652/$H$642</f>
        <v>4.2401500938086305E-2</v>
      </c>
    </row>
    <row r="653" spans="1:14" ht="16.5" customHeight="1" x14ac:dyDescent="0.2">
      <c r="C653" s="132" t="s">
        <v>70</v>
      </c>
      <c r="D653" s="132"/>
      <c r="E653" s="132"/>
      <c r="F653" s="132"/>
      <c r="G653" s="73">
        <v>127</v>
      </c>
      <c r="H653" s="74">
        <f t="shared" ref="H653:H655" si="10">G653/$H$642</f>
        <v>4.7654784240150093E-2</v>
      </c>
    </row>
    <row r="654" spans="1:14" ht="16.5" customHeight="1" x14ac:dyDescent="0.2">
      <c r="C654" s="132" t="s">
        <v>37</v>
      </c>
      <c r="D654" s="132"/>
      <c r="E654" s="132"/>
      <c r="F654" s="132"/>
      <c r="G654" s="73">
        <v>61</v>
      </c>
      <c r="H654" s="74">
        <f t="shared" si="10"/>
        <v>2.2889305816135085E-2</v>
      </c>
      <c r="I654" s="17"/>
      <c r="K654" s="17"/>
    </row>
    <row r="655" spans="1:14" ht="16.5" customHeight="1" x14ac:dyDescent="0.2">
      <c r="C655" s="132" t="s">
        <v>10</v>
      </c>
      <c r="D655" s="132"/>
      <c r="E655" s="132"/>
      <c r="F655" s="132"/>
      <c r="G655" s="73">
        <v>95</v>
      </c>
      <c r="H655" s="74">
        <f t="shared" si="10"/>
        <v>3.5647279549718573E-2</v>
      </c>
      <c r="I655" s="17"/>
      <c r="K655" s="17"/>
    </row>
    <row r="656" spans="1:14" ht="15.75" customHeight="1" x14ac:dyDescent="0.2"/>
    <row r="657" spans="2:10" ht="15.75" customHeight="1" x14ac:dyDescent="0.2"/>
    <row r="658" spans="2:10" ht="15.75" customHeight="1" x14ac:dyDescent="0.2"/>
    <row r="659" spans="2:10" ht="28.5" customHeight="1" x14ac:dyDescent="0.2">
      <c r="B659" s="118" t="s">
        <v>87</v>
      </c>
      <c r="C659" s="118"/>
      <c r="D659" s="118"/>
      <c r="E659" s="118"/>
      <c r="F659" s="118"/>
      <c r="G659" s="118"/>
      <c r="H659" s="118"/>
      <c r="I659" s="118"/>
      <c r="J659" s="118"/>
    </row>
    <row r="660" spans="2:10" ht="15.75" customHeight="1" x14ac:dyDescent="0.2"/>
    <row r="661" spans="2:10" ht="16.5" customHeight="1" x14ac:dyDescent="0.2">
      <c r="E661" s="17"/>
      <c r="F661" s="17"/>
      <c r="G661" s="24" t="s">
        <v>12</v>
      </c>
      <c r="H661" s="25" t="s">
        <v>13</v>
      </c>
      <c r="I661" s="17"/>
      <c r="J661" s="17"/>
    </row>
    <row r="662" spans="2:10" ht="16.5" customHeight="1" x14ac:dyDescent="0.2">
      <c r="B662" s="17"/>
      <c r="C662" s="132" t="s">
        <v>19</v>
      </c>
      <c r="D662" s="132"/>
      <c r="E662" s="132"/>
      <c r="F662" s="132"/>
      <c r="G662" s="73">
        <v>395</v>
      </c>
      <c r="H662" s="74">
        <f>G662/$H$642</f>
        <v>0.14821763602251406</v>
      </c>
      <c r="I662" s="17"/>
      <c r="J662" s="17"/>
    </row>
    <row r="663" spans="2:10" ht="26.25" customHeight="1" x14ac:dyDescent="0.2">
      <c r="B663" s="17"/>
      <c r="C663" s="115" t="s">
        <v>38</v>
      </c>
      <c r="D663" s="116"/>
      <c r="E663" s="116"/>
      <c r="F663" s="117"/>
      <c r="G663" s="73">
        <v>519</v>
      </c>
      <c r="H663" s="74">
        <f t="shared" ref="H663:H666" si="11">G663/$H$642</f>
        <v>0.19474671669793622</v>
      </c>
      <c r="I663" s="17"/>
      <c r="J663" s="17"/>
    </row>
    <row r="664" spans="2:10" ht="16.5" customHeight="1" x14ac:dyDescent="0.2">
      <c r="B664" s="17"/>
      <c r="C664" s="132" t="s">
        <v>71</v>
      </c>
      <c r="D664" s="132"/>
      <c r="E664" s="132"/>
      <c r="F664" s="132"/>
      <c r="G664" s="73">
        <v>356</v>
      </c>
      <c r="H664" s="74">
        <f t="shared" si="11"/>
        <v>0.13358348968105066</v>
      </c>
      <c r="I664" s="17"/>
      <c r="J664" s="17"/>
    </row>
    <row r="665" spans="2:10" s="20" customFormat="1" ht="16.5" customHeight="1" x14ac:dyDescent="0.2">
      <c r="B665" s="17"/>
      <c r="C665" s="123" t="s">
        <v>72</v>
      </c>
      <c r="D665" s="124"/>
      <c r="E665" s="124"/>
      <c r="F665" s="125"/>
      <c r="G665" s="73">
        <v>1271</v>
      </c>
      <c r="H665" s="74">
        <f t="shared" si="11"/>
        <v>0.47692307692307695</v>
      </c>
      <c r="I665" s="17"/>
      <c r="J665" s="17"/>
    </row>
    <row r="666" spans="2:10" s="20" customFormat="1" ht="16.5" customHeight="1" x14ac:dyDescent="0.2">
      <c r="B666" s="17"/>
      <c r="C666" s="129" t="s">
        <v>10</v>
      </c>
      <c r="D666" s="130"/>
      <c r="E666" s="130"/>
      <c r="F666" s="131"/>
      <c r="G666" s="76">
        <v>105</v>
      </c>
      <c r="H666" s="74">
        <f t="shared" si="11"/>
        <v>3.9399624765478425E-2</v>
      </c>
      <c r="I666" s="17"/>
      <c r="J666" s="17"/>
    </row>
    <row r="667" spans="2:10" s="20" customFormat="1" ht="12.75" customHeight="1" x14ac:dyDescent="0.2">
      <c r="B667" s="4"/>
      <c r="C667" s="4"/>
      <c r="D667" s="4"/>
      <c r="E667" s="4"/>
      <c r="F667" s="4"/>
      <c r="G667" s="4"/>
      <c r="H667" s="4"/>
      <c r="I667" s="4"/>
      <c r="J667" s="4"/>
    </row>
    <row r="669" spans="2:10" ht="16.5" customHeight="1" x14ac:dyDescent="0.2"/>
    <row r="670" spans="2:10" ht="27.75" customHeight="1" x14ac:dyDescent="0.2">
      <c r="B670" s="118" t="s">
        <v>88</v>
      </c>
      <c r="C670" s="118"/>
      <c r="D670" s="118"/>
      <c r="E670" s="118"/>
      <c r="F670" s="118"/>
      <c r="G670" s="118"/>
      <c r="H670" s="118"/>
      <c r="I670" s="118"/>
      <c r="J670" s="118"/>
    </row>
    <row r="671" spans="2:10" ht="16.5" customHeight="1" x14ac:dyDescent="0.2">
      <c r="B671" s="17"/>
      <c r="C671" s="19"/>
      <c r="D671" s="17"/>
      <c r="E671" s="17"/>
      <c r="F671" s="17"/>
      <c r="I671" s="17"/>
      <c r="J671" s="17"/>
    </row>
    <row r="672" spans="2:10" ht="16.5" customHeight="1" x14ac:dyDescent="0.2">
      <c r="B672" s="17"/>
      <c r="C672" s="36"/>
      <c r="D672" s="36"/>
      <c r="E672" s="36"/>
      <c r="F672" s="37"/>
      <c r="G672" s="24" t="s">
        <v>12</v>
      </c>
      <c r="H672" s="25" t="s">
        <v>13</v>
      </c>
      <c r="I672" s="17"/>
      <c r="J672" s="17"/>
    </row>
    <row r="673" spans="2:10" ht="25.5" customHeight="1" x14ac:dyDescent="0.2">
      <c r="B673" s="17"/>
      <c r="C673" s="115" t="s">
        <v>73</v>
      </c>
      <c r="D673" s="116"/>
      <c r="E673" s="116"/>
      <c r="F673" s="117"/>
      <c r="G673" s="73">
        <v>609</v>
      </c>
      <c r="H673" s="74">
        <f>G673/$H$642</f>
        <v>0.22851782363977485</v>
      </c>
      <c r="I673" s="17"/>
      <c r="J673" s="17"/>
    </row>
    <row r="674" spans="2:10" ht="16.5" customHeight="1" x14ac:dyDescent="0.2">
      <c r="B674" s="17"/>
      <c r="C674" s="113" t="s">
        <v>74</v>
      </c>
      <c r="D674" s="113"/>
      <c r="E674" s="113"/>
      <c r="F674" s="113"/>
      <c r="G674" s="73">
        <v>842</v>
      </c>
      <c r="H674" s="74">
        <f>G674/$H$642</f>
        <v>0.31594746716697936</v>
      </c>
      <c r="I674" s="17"/>
      <c r="J674" s="17"/>
    </row>
    <row r="675" spans="2:10" s="13" customFormat="1" ht="16.5" customHeight="1" x14ac:dyDescent="0.2">
      <c r="B675" s="17"/>
      <c r="C675" s="115" t="s">
        <v>21</v>
      </c>
      <c r="D675" s="116"/>
      <c r="E675" s="116"/>
      <c r="F675" s="116"/>
      <c r="G675" s="38"/>
      <c r="H675" s="16"/>
      <c r="I675" s="17"/>
      <c r="J675" s="17"/>
    </row>
    <row r="676" spans="2:10" s="13" customFormat="1" ht="16.5" customHeight="1" x14ac:dyDescent="0.2">
      <c r="B676" s="17"/>
      <c r="C676" s="115" t="s">
        <v>36</v>
      </c>
      <c r="D676" s="116"/>
      <c r="E676" s="116"/>
      <c r="F676" s="117"/>
      <c r="G676" s="73">
        <v>280</v>
      </c>
      <c r="H676" s="74">
        <f>G676/$H$642</f>
        <v>0.1050656660412758</v>
      </c>
      <c r="I676" s="17"/>
      <c r="J676" s="17"/>
    </row>
    <row r="677" spans="2:10" s="13" customFormat="1" ht="16.5" customHeight="1" x14ac:dyDescent="0.2">
      <c r="B677" s="17"/>
      <c r="C677" s="115" t="s">
        <v>70</v>
      </c>
      <c r="D677" s="116"/>
      <c r="E677" s="116"/>
      <c r="F677" s="117"/>
      <c r="G677" s="73">
        <v>648</v>
      </c>
      <c r="H677" s="74">
        <f t="shared" ref="H677:H681" si="12">G677/$H$642</f>
        <v>0.24315196998123828</v>
      </c>
      <c r="I677" s="17"/>
      <c r="J677" s="17"/>
    </row>
    <row r="678" spans="2:10" s="13" customFormat="1" ht="16.5" customHeight="1" x14ac:dyDescent="0.2">
      <c r="B678" s="17"/>
      <c r="C678" s="115" t="s">
        <v>37</v>
      </c>
      <c r="D678" s="116"/>
      <c r="E678" s="116"/>
      <c r="F678" s="117"/>
      <c r="G678" s="73">
        <v>312</v>
      </c>
      <c r="H678" s="74">
        <f t="shared" si="12"/>
        <v>0.11707317073170732</v>
      </c>
      <c r="I678" s="17"/>
      <c r="J678" s="17"/>
    </row>
    <row r="679" spans="2:10" s="13" customFormat="1" ht="27.75" customHeight="1" x14ac:dyDescent="0.2">
      <c r="B679" s="17"/>
      <c r="C679" s="115" t="s">
        <v>22</v>
      </c>
      <c r="D679" s="116"/>
      <c r="E679" s="116"/>
      <c r="F679" s="117"/>
      <c r="G679" s="73">
        <v>736</v>
      </c>
      <c r="H679" s="74">
        <f t="shared" si="12"/>
        <v>0.27617260787992498</v>
      </c>
      <c r="I679" s="17"/>
      <c r="J679" s="17"/>
    </row>
    <row r="680" spans="2:10" s="13" customFormat="1" ht="16.5" customHeight="1" x14ac:dyDescent="0.2">
      <c r="B680" s="4"/>
      <c r="C680" s="115" t="s">
        <v>23</v>
      </c>
      <c r="D680" s="116"/>
      <c r="E680" s="116"/>
      <c r="F680" s="117"/>
      <c r="G680" s="73">
        <v>355</v>
      </c>
      <c r="H680" s="74">
        <f t="shared" si="12"/>
        <v>0.13320825515947468</v>
      </c>
      <c r="I680" s="4"/>
      <c r="J680" s="4"/>
    </row>
    <row r="681" spans="2:10" ht="16.5" customHeight="1" x14ac:dyDescent="0.2">
      <c r="C681" s="115" t="s">
        <v>10</v>
      </c>
      <c r="D681" s="116"/>
      <c r="E681" s="116"/>
      <c r="F681" s="117"/>
      <c r="G681" s="73">
        <v>173</v>
      </c>
      <c r="H681" s="74">
        <f t="shared" si="12"/>
        <v>6.4915572232645408E-2</v>
      </c>
    </row>
    <row r="682" spans="2:10" s="20" customFormat="1" ht="19.5" customHeight="1" x14ac:dyDescent="0.2"/>
    <row r="683" spans="2:10" ht="20.25" customHeight="1" x14ac:dyDescent="0.2"/>
    <row r="684" spans="2:10" ht="24" customHeight="1" x14ac:dyDescent="0.2">
      <c r="B684" s="118" t="s">
        <v>24</v>
      </c>
      <c r="C684" s="118"/>
      <c r="D684" s="118"/>
      <c r="E684" s="118"/>
      <c r="F684" s="118"/>
      <c r="G684" s="118"/>
      <c r="H684" s="118"/>
      <c r="I684" s="118"/>
      <c r="J684" s="118"/>
    </row>
    <row r="685" spans="2:10" ht="14.25" customHeight="1" x14ac:dyDescent="0.2">
      <c r="B685" s="20"/>
      <c r="C685" s="20"/>
      <c r="D685" s="20"/>
      <c r="E685" s="20"/>
      <c r="F685" s="20"/>
      <c r="G685" s="20"/>
      <c r="H685" s="20"/>
      <c r="I685" s="20"/>
      <c r="J685" s="20"/>
    </row>
    <row r="686" spans="2:10" ht="14.25" customHeight="1" x14ac:dyDescent="0.2">
      <c r="B686" s="119" t="s">
        <v>75</v>
      </c>
      <c r="C686" s="119"/>
      <c r="D686" s="119"/>
      <c r="E686" s="119"/>
      <c r="F686" s="119"/>
      <c r="G686" s="119"/>
      <c r="H686" s="119"/>
      <c r="I686" s="119"/>
      <c r="J686" s="119"/>
    </row>
    <row r="687" spans="2:10" ht="9.75" customHeight="1" x14ac:dyDescent="0.2"/>
    <row r="688" spans="2:10" ht="16.5" customHeight="1" x14ac:dyDescent="0.2">
      <c r="G688" s="24" t="s">
        <v>12</v>
      </c>
      <c r="H688" s="25" t="s">
        <v>13</v>
      </c>
    </row>
    <row r="689" spans="2:10" ht="16.5" customHeight="1" x14ac:dyDescent="0.2">
      <c r="C689" s="113" t="s">
        <v>76</v>
      </c>
      <c r="D689" s="113"/>
      <c r="E689" s="113"/>
      <c r="F689" s="113"/>
      <c r="G689" s="78">
        <v>783</v>
      </c>
      <c r="H689" s="74">
        <f>G689/$H$642</f>
        <v>0.29380863039399624</v>
      </c>
    </row>
    <row r="690" spans="2:10" ht="16.5" customHeight="1" x14ac:dyDescent="0.2">
      <c r="C690" s="113" t="s">
        <v>77</v>
      </c>
      <c r="D690" s="113"/>
      <c r="E690" s="113"/>
      <c r="F690" s="113"/>
      <c r="G690" s="73">
        <v>1744</v>
      </c>
      <c r="H690" s="74">
        <f t="shared" ref="H690:H691" si="13">G690/$H$642</f>
        <v>0.65440900562851778</v>
      </c>
    </row>
    <row r="691" spans="2:10" ht="16.5" customHeight="1" x14ac:dyDescent="0.2">
      <c r="C691" s="113" t="s">
        <v>124</v>
      </c>
      <c r="D691" s="113"/>
      <c r="E691" s="113"/>
      <c r="F691" s="113"/>
      <c r="G691" s="73">
        <v>138</v>
      </c>
      <c r="H691" s="74">
        <f t="shared" si="13"/>
        <v>5.178236397748593E-2</v>
      </c>
    </row>
    <row r="692" spans="2:10" ht="18" customHeight="1" x14ac:dyDescent="0.2">
      <c r="C692" s="42"/>
      <c r="D692" s="42"/>
      <c r="E692" s="42"/>
      <c r="F692" s="42"/>
      <c r="G692" s="39"/>
      <c r="H692" s="40"/>
    </row>
    <row r="693" spans="2:10" ht="18" customHeight="1" x14ac:dyDescent="0.2">
      <c r="C693" s="43"/>
      <c r="D693" s="43"/>
      <c r="E693" s="43"/>
      <c r="F693" s="43"/>
      <c r="G693" s="18"/>
      <c r="H693" s="41"/>
    </row>
    <row r="694" spans="2:10" ht="16.5" customHeight="1" x14ac:dyDescent="0.2">
      <c r="D694" s="136" t="s">
        <v>78</v>
      </c>
      <c r="E694" s="137"/>
      <c r="F694" s="138"/>
      <c r="G694" s="35" t="s">
        <v>12</v>
      </c>
      <c r="H694" s="25" t="s">
        <v>3</v>
      </c>
    </row>
    <row r="695" spans="2:10" ht="37.5" customHeight="1" x14ac:dyDescent="0.2">
      <c r="D695" s="120" t="s">
        <v>79</v>
      </c>
      <c r="E695" s="121"/>
      <c r="F695" s="122"/>
      <c r="G695" s="76">
        <v>432</v>
      </c>
      <c r="H695" s="77">
        <f>G695/$G$704</f>
        <v>0.36641221374045801</v>
      </c>
    </row>
    <row r="696" spans="2:10" ht="39" customHeight="1" x14ac:dyDescent="0.2">
      <c r="B696" s="13"/>
      <c r="C696" s="13"/>
      <c r="D696" s="113" t="s">
        <v>85</v>
      </c>
      <c r="E696" s="113"/>
      <c r="F696" s="113"/>
      <c r="G696" s="76">
        <v>35</v>
      </c>
      <c r="H696" s="77">
        <f t="shared" ref="H696:H703" si="14">G696/$G$704</f>
        <v>2.9686174724342665E-2</v>
      </c>
      <c r="I696" s="13"/>
      <c r="J696" s="13"/>
    </row>
    <row r="697" spans="2:10" ht="25.5" customHeight="1" x14ac:dyDescent="0.2">
      <c r="B697" s="13"/>
      <c r="C697" s="13"/>
      <c r="D697" s="113" t="s">
        <v>80</v>
      </c>
      <c r="E697" s="113"/>
      <c r="F697" s="113"/>
      <c r="G697" s="73">
        <v>32</v>
      </c>
      <c r="H697" s="77">
        <f t="shared" si="14"/>
        <v>2.7141645462256149E-2</v>
      </c>
      <c r="I697" s="13"/>
      <c r="J697" s="13"/>
    </row>
    <row r="698" spans="2:10" ht="36.75" customHeight="1" x14ac:dyDescent="0.2">
      <c r="B698" s="13"/>
      <c r="C698" s="13"/>
      <c r="D698" s="113" t="s">
        <v>81</v>
      </c>
      <c r="E698" s="113"/>
      <c r="F698" s="113"/>
      <c r="G698" s="75">
        <v>19</v>
      </c>
      <c r="H698" s="77">
        <f t="shared" si="14"/>
        <v>1.6115351993214587E-2</v>
      </c>
      <c r="I698" s="13"/>
      <c r="J698" s="13"/>
    </row>
    <row r="699" spans="2:10" ht="39" customHeight="1" x14ac:dyDescent="0.2">
      <c r="B699" s="13"/>
      <c r="C699" s="13"/>
      <c r="D699" s="113" t="s">
        <v>82</v>
      </c>
      <c r="E699" s="113"/>
      <c r="F699" s="113"/>
      <c r="G699" s="79">
        <v>191</v>
      </c>
      <c r="H699" s="77">
        <f t="shared" si="14"/>
        <v>0.1620016963528414</v>
      </c>
      <c r="I699" s="13"/>
      <c r="J699" s="13"/>
    </row>
    <row r="700" spans="2:10" ht="38.25" customHeight="1" x14ac:dyDescent="0.2">
      <c r="B700" s="13"/>
      <c r="C700" s="13"/>
      <c r="D700" s="120" t="s">
        <v>83</v>
      </c>
      <c r="E700" s="121"/>
      <c r="F700" s="122"/>
      <c r="G700" s="76">
        <v>33</v>
      </c>
      <c r="H700" s="77">
        <f t="shared" si="14"/>
        <v>2.7989821882951654E-2</v>
      </c>
      <c r="I700" s="13"/>
      <c r="J700" s="13"/>
    </row>
    <row r="701" spans="2:10" ht="27" customHeight="1" x14ac:dyDescent="0.2">
      <c r="B701" s="13"/>
      <c r="C701" s="13"/>
      <c r="D701" s="120" t="s">
        <v>26</v>
      </c>
      <c r="E701" s="121"/>
      <c r="F701" s="122"/>
      <c r="G701" s="76">
        <v>331</v>
      </c>
      <c r="H701" s="77">
        <f t="shared" si="14"/>
        <v>0.28074639525021206</v>
      </c>
      <c r="I701" s="13"/>
      <c r="J701" s="13"/>
    </row>
    <row r="702" spans="2:10" s="3" customFormat="1" ht="39.75" customHeight="1" x14ac:dyDescent="0.2">
      <c r="B702" s="4"/>
      <c r="C702" s="4"/>
      <c r="D702" s="120" t="s">
        <v>84</v>
      </c>
      <c r="E702" s="121"/>
      <c r="F702" s="122"/>
      <c r="G702" s="76">
        <v>85</v>
      </c>
      <c r="H702" s="77">
        <f t="shared" si="14"/>
        <v>7.2094995759117902E-2</v>
      </c>
      <c r="I702" s="4"/>
      <c r="J702" s="4"/>
    </row>
    <row r="703" spans="2:10" s="3" customFormat="1" ht="16.5" customHeight="1" x14ac:dyDescent="0.2">
      <c r="B703" s="20"/>
      <c r="C703" s="20"/>
      <c r="D703" s="120" t="s">
        <v>10</v>
      </c>
      <c r="E703" s="121"/>
      <c r="F703" s="122"/>
      <c r="G703" s="76">
        <v>21</v>
      </c>
      <c r="H703" s="77">
        <f t="shared" si="14"/>
        <v>1.7811704834605598E-2</v>
      </c>
      <c r="I703" s="20"/>
      <c r="J703" s="20"/>
    </row>
    <row r="704" spans="2:10" ht="16.5" customHeight="1" x14ac:dyDescent="0.2">
      <c r="D704" s="126" t="s">
        <v>5</v>
      </c>
      <c r="E704" s="127"/>
      <c r="F704" s="128"/>
      <c r="G704" s="88">
        <f>SUM(G695:G703)</f>
        <v>1179</v>
      </c>
      <c r="H704" s="80">
        <f>G704/G704</f>
        <v>1</v>
      </c>
    </row>
    <row r="705" spans="2:10" ht="18" customHeight="1" x14ac:dyDescent="0.2">
      <c r="D705" s="44"/>
      <c r="E705" s="44"/>
      <c r="F705" s="44"/>
      <c r="G705" s="45"/>
      <c r="H705" s="45"/>
    </row>
    <row r="706" spans="2:10" ht="18" customHeight="1" x14ac:dyDescent="0.2"/>
    <row r="707" spans="2:10" ht="26.25" customHeight="1" x14ac:dyDescent="0.2">
      <c r="B707" s="119" t="s">
        <v>89</v>
      </c>
      <c r="C707" s="119"/>
      <c r="D707" s="119"/>
      <c r="E707" s="119"/>
      <c r="F707" s="119"/>
      <c r="G707" s="119"/>
      <c r="H707" s="119"/>
      <c r="I707" s="119"/>
      <c r="J707" s="119"/>
    </row>
    <row r="708" spans="2:10" ht="18" customHeight="1" x14ac:dyDescent="0.2"/>
    <row r="709" spans="2:10" ht="16.5" customHeight="1" x14ac:dyDescent="0.2">
      <c r="G709" s="24" t="s">
        <v>12</v>
      </c>
      <c r="H709" s="25" t="s">
        <v>13</v>
      </c>
    </row>
    <row r="710" spans="2:10" ht="16.5" customHeight="1" x14ac:dyDescent="0.2">
      <c r="C710" s="113" t="s">
        <v>29</v>
      </c>
      <c r="D710" s="113"/>
      <c r="E710" s="113"/>
      <c r="F710" s="113"/>
      <c r="G710" s="89">
        <v>2237</v>
      </c>
      <c r="H710" s="74">
        <f>G710/$H$642</f>
        <v>0.83939962476547847</v>
      </c>
    </row>
    <row r="711" spans="2:10" ht="16.5" customHeight="1" x14ac:dyDescent="0.2">
      <c r="C711" s="113" t="s">
        <v>30</v>
      </c>
      <c r="D711" s="113"/>
      <c r="E711" s="113"/>
      <c r="F711" s="113"/>
      <c r="G711" s="89">
        <v>825</v>
      </c>
      <c r="H711" s="74">
        <f t="shared" ref="H711:H717" si="15">G711/$H$642</f>
        <v>0.30956848030018763</v>
      </c>
    </row>
    <row r="712" spans="2:10" ht="16.5" customHeight="1" x14ac:dyDescent="0.2">
      <c r="C712" s="113" t="s">
        <v>39</v>
      </c>
      <c r="D712" s="113"/>
      <c r="E712" s="113"/>
      <c r="F712" s="113"/>
      <c r="G712" s="89">
        <v>170</v>
      </c>
      <c r="H712" s="74">
        <f t="shared" si="15"/>
        <v>6.3789868667917443E-2</v>
      </c>
    </row>
    <row r="713" spans="2:10" ht="16.5" customHeight="1" x14ac:dyDescent="0.2">
      <c r="C713" s="129" t="s">
        <v>31</v>
      </c>
      <c r="D713" s="130"/>
      <c r="E713" s="130"/>
      <c r="F713" s="131"/>
      <c r="G713" s="89">
        <v>658</v>
      </c>
      <c r="H713" s="74">
        <f t="shared" si="15"/>
        <v>0.24690431519699813</v>
      </c>
    </row>
    <row r="714" spans="2:10" ht="16.5" customHeight="1" x14ac:dyDescent="0.2">
      <c r="C714" s="115" t="s">
        <v>32</v>
      </c>
      <c r="D714" s="116"/>
      <c r="E714" s="116"/>
      <c r="F714" s="117"/>
      <c r="G714" s="89">
        <v>322</v>
      </c>
      <c r="H714" s="74">
        <f t="shared" si="15"/>
        <v>0.12082551594746717</v>
      </c>
    </row>
    <row r="715" spans="2:10" ht="16.5" customHeight="1" x14ac:dyDescent="0.2">
      <c r="C715" s="115" t="s">
        <v>33</v>
      </c>
      <c r="D715" s="116"/>
      <c r="E715" s="116"/>
      <c r="F715" s="117"/>
      <c r="G715" s="89">
        <v>418</v>
      </c>
      <c r="H715" s="74">
        <f t="shared" si="15"/>
        <v>0.15684803001876171</v>
      </c>
    </row>
    <row r="716" spans="2:10" ht="16.5" customHeight="1" x14ac:dyDescent="0.2">
      <c r="C716" s="115" t="s">
        <v>34</v>
      </c>
      <c r="D716" s="116"/>
      <c r="E716" s="116"/>
      <c r="F716" s="117"/>
      <c r="G716" s="89">
        <v>212</v>
      </c>
      <c r="H716" s="74">
        <f t="shared" si="15"/>
        <v>7.9549718574108821E-2</v>
      </c>
    </row>
    <row r="717" spans="2:10" ht="16.5" customHeight="1" x14ac:dyDescent="0.2">
      <c r="C717" s="115" t="s">
        <v>10</v>
      </c>
      <c r="D717" s="116"/>
      <c r="E717" s="116"/>
      <c r="F717" s="117"/>
      <c r="G717" s="89">
        <v>95</v>
      </c>
      <c r="H717" s="74">
        <f t="shared" si="15"/>
        <v>3.5647279549718573E-2</v>
      </c>
    </row>
    <row r="718" spans="2:10" ht="26.25" customHeight="1" x14ac:dyDescent="0.2">
      <c r="C718" s="114"/>
      <c r="D718" s="114"/>
      <c r="E718" s="114"/>
      <c r="F718" s="114"/>
      <c r="G718" s="46"/>
      <c r="H718" s="40"/>
    </row>
    <row r="719" spans="2:10" ht="18" customHeight="1" x14ac:dyDescent="0.2"/>
    <row r="720" spans="2:10" ht="40.5" customHeight="1" x14ac:dyDescent="0.2">
      <c r="B720" s="118" t="s">
        <v>125</v>
      </c>
      <c r="C720" s="118"/>
      <c r="D720" s="118"/>
      <c r="E720" s="118"/>
      <c r="F720" s="118"/>
      <c r="G720" s="118"/>
      <c r="H720" s="118"/>
      <c r="I720" s="118"/>
      <c r="J720" s="118"/>
    </row>
    <row r="721" spans="2:10" ht="18" customHeight="1" x14ac:dyDescent="0.2">
      <c r="B721" s="3"/>
      <c r="C721" s="3"/>
      <c r="D721" s="3"/>
      <c r="E721" s="3"/>
      <c r="F721" s="3"/>
      <c r="G721" s="3"/>
      <c r="H721" s="3"/>
      <c r="I721" s="3"/>
      <c r="J721" s="3"/>
    </row>
    <row r="722" spans="2:10" x14ac:dyDescent="0.2">
      <c r="B722" s="3"/>
      <c r="C722" s="3"/>
      <c r="D722" s="3"/>
      <c r="E722" s="3"/>
      <c r="F722" s="3"/>
      <c r="G722" s="3"/>
      <c r="H722" s="3"/>
      <c r="I722" s="3"/>
      <c r="J722" s="3"/>
    </row>
    <row r="723" spans="2:10" ht="16.5" customHeight="1" x14ac:dyDescent="0.2">
      <c r="G723" s="81" t="s">
        <v>12</v>
      </c>
      <c r="H723" s="82" t="s">
        <v>13</v>
      </c>
    </row>
    <row r="724" spans="2:10" ht="27.75" customHeight="1" x14ac:dyDescent="0.2">
      <c r="C724" s="120" t="s">
        <v>126</v>
      </c>
      <c r="D724" s="121"/>
      <c r="E724" s="121"/>
      <c r="F724" s="122"/>
      <c r="G724" s="90">
        <v>101</v>
      </c>
      <c r="H724" s="77">
        <f>G724/$H$642</f>
        <v>3.7898686679174481E-2</v>
      </c>
    </row>
    <row r="725" spans="2:10" ht="16.5" customHeight="1" x14ac:dyDescent="0.2">
      <c r="C725" s="129" t="s">
        <v>127</v>
      </c>
      <c r="D725" s="130"/>
      <c r="E725" s="130"/>
      <c r="F725" s="131"/>
      <c r="G725" s="90">
        <v>58</v>
      </c>
      <c r="H725" s="77">
        <f t="shared" ref="H725:H728" si="16">G725/$H$642</f>
        <v>2.1763602251407131E-2</v>
      </c>
    </row>
    <row r="726" spans="2:10" ht="16.5" customHeight="1" x14ac:dyDescent="0.2">
      <c r="C726" s="129" t="s">
        <v>128</v>
      </c>
      <c r="D726" s="130"/>
      <c r="E726" s="130"/>
      <c r="F726" s="131"/>
      <c r="G726" s="90">
        <v>547</v>
      </c>
      <c r="H726" s="77">
        <f t="shared" si="16"/>
        <v>0.2052532833020638</v>
      </c>
    </row>
    <row r="727" spans="2:10" ht="16.5" customHeight="1" x14ac:dyDescent="0.2">
      <c r="C727" s="129" t="s">
        <v>10</v>
      </c>
      <c r="D727" s="130"/>
      <c r="E727" s="130"/>
      <c r="F727" s="131"/>
      <c r="G727" s="90">
        <v>105</v>
      </c>
      <c r="H727" s="77">
        <f t="shared" si="16"/>
        <v>3.9399624765478425E-2</v>
      </c>
    </row>
    <row r="728" spans="2:10" ht="16.5" customHeight="1" x14ac:dyDescent="0.2">
      <c r="C728" s="129" t="s">
        <v>129</v>
      </c>
      <c r="D728" s="130"/>
      <c r="E728" s="130"/>
      <c r="F728" s="131"/>
      <c r="G728" s="90">
        <v>1804</v>
      </c>
      <c r="H728" s="77">
        <f t="shared" si="16"/>
        <v>0.67692307692307696</v>
      </c>
    </row>
    <row r="729" spans="2:10" ht="19.5" customHeight="1" x14ac:dyDescent="0.2">
      <c r="C729" s="47"/>
      <c r="D729" s="47"/>
      <c r="E729" s="47"/>
      <c r="F729" s="47"/>
      <c r="G729" s="48"/>
      <c r="H729" s="48"/>
    </row>
    <row r="731" spans="2:10" x14ac:dyDescent="0.2">
      <c r="B731" s="4" t="s">
        <v>700</v>
      </c>
    </row>
    <row r="735" spans="2:10" x14ac:dyDescent="0.2">
      <c r="B735" s="21" t="s">
        <v>35</v>
      </c>
    </row>
    <row r="736" spans="2:10" x14ac:dyDescent="0.2">
      <c r="B736" s="49" t="s">
        <v>701</v>
      </c>
    </row>
  </sheetData>
  <mergeCells count="683">
    <mergeCell ref="C585:G585"/>
    <mergeCell ref="C586:G586"/>
    <mergeCell ref="C587:G587"/>
    <mergeCell ref="C597:G597"/>
    <mergeCell ref="C598:G598"/>
    <mergeCell ref="C599:G599"/>
    <mergeCell ref="C600:G600"/>
    <mergeCell ref="C601:G601"/>
    <mergeCell ref="C608:G608"/>
    <mergeCell ref="C588:G588"/>
    <mergeCell ref="C589:G589"/>
    <mergeCell ref="C590:G590"/>
    <mergeCell ref="C591:G591"/>
    <mergeCell ref="C592:G592"/>
    <mergeCell ref="C593:G593"/>
    <mergeCell ref="C594:G594"/>
    <mergeCell ref="C595:G595"/>
    <mergeCell ref="C596:G596"/>
    <mergeCell ref="C604:G604"/>
    <mergeCell ref="C605:G605"/>
    <mergeCell ref="C606:G606"/>
    <mergeCell ref="C607:G607"/>
    <mergeCell ref="C576:G576"/>
    <mergeCell ref="C577:G577"/>
    <mergeCell ref="C578:G578"/>
    <mergeCell ref="C579:G579"/>
    <mergeCell ref="C580:G580"/>
    <mergeCell ref="C581:G581"/>
    <mergeCell ref="C582:G582"/>
    <mergeCell ref="C583:G583"/>
    <mergeCell ref="C584:G584"/>
    <mergeCell ref="C80:G80"/>
    <mergeCell ref="C540:G540"/>
    <mergeCell ref="C541:G541"/>
    <mergeCell ref="C542:G542"/>
    <mergeCell ref="C543:G543"/>
    <mergeCell ref="C544:G544"/>
    <mergeCell ref="C545:G545"/>
    <mergeCell ref="C546:G546"/>
    <mergeCell ref="C547:G547"/>
    <mergeCell ref="C81:G81"/>
    <mergeCell ref="C82:G82"/>
    <mergeCell ref="C83:G83"/>
    <mergeCell ref="C84:G84"/>
    <mergeCell ref="C85:G85"/>
    <mergeCell ref="C86:G86"/>
    <mergeCell ref="C87:G87"/>
    <mergeCell ref="C88:G88"/>
    <mergeCell ref="C89:G89"/>
    <mergeCell ref="C90:G90"/>
    <mergeCell ref="C91:G91"/>
    <mergeCell ref="C92:G92"/>
    <mergeCell ref="C93:G93"/>
    <mergeCell ref="C94:G94"/>
    <mergeCell ref="C95:G95"/>
    <mergeCell ref="D696:F696"/>
    <mergeCell ref="D697:F697"/>
    <mergeCell ref="C60:G60"/>
    <mergeCell ref="C61:G61"/>
    <mergeCell ref="C62:G62"/>
    <mergeCell ref="C664:F664"/>
    <mergeCell ref="C666:F666"/>
    <mergeCell ref="C680:F680"/>
    <mergeCell ref="C681:F681"/>
    <mergeCell ref="D694:F694"/>
    <mergeCell ref="D695:F695"/>
    <mergeCell ref="B670:J670"/>
    <mergeCell ref="C673:F673"/>
    <mergeCell ref="H659:J659"/>
    <mergeCell ref="C663:F663"/>
    <mergeCell ref="C691:F691"/>
    <mergeCell ref="C71:G71"/>
    <mergeCell ref="C72:G72"/>
    <mergeCell ref="C73:G73"/>
    <mergeCell ref="C74:G74"/>
    <mergeCell ref="C75:G75"/>
    <mergeCell ref="C76:G76"/>
    <mergeCell ref="C77:G77"/>
    <mergeCell ref="C78:G78"/>
    <mergeCell ref="C717:F717"/>
    <mergeCell ref="C716:F716"/>
    <mergeCell ref="C728:F728"/>
    <mergeCell ref="B720:J720"/>
    <mergeCell ref="C724:F724"/>
    <mergeCell ref="C725:F725"/>
    <mergeCell ref="C726:F726"/>
    <mergeCell ref="C727:F727"/>
    <mergeCell ref="C50:G50"/>
    <mergeCell ref="C51:G51"/>
    <mergeCell ref="C59:G59"/>
    <mergeCell ref="C649:F649"/>
    <mergeCell ref="B646:G646"/>
    <mergeCell ref="C642:G642"/>
    <mergeCell ref="C640:G640"/>
    <mergeCell ref="C55:G55"/>
    <mergeCell ref="C56:G56"/>
    <mergeCell ref="C57:G57"/>
    <mergeCell ref="C79:G79"/>
    <mergeCell ref="C96:G96"/>
    <mergeCell ref="C97:G97"/>
    <mergeCell ref="C98:G98"/>
    <mergeCell ref="C99:G99"/>
    <mergeCell ref="C100:G100"/>
    <mergeCell ref="C22:G22"/>
    <mergeCell ref="C26:G26"/>
    <mergeCell ref="C27:G27"/>
    <mergeCell ref="C28:G28"/>
    <mergeCell ref="C32:G32"/>
    <mergeCell ref="C33:G33"/>
    <mergeCell ref="C34:G34"/>
    <mergeCell ref="C35:G35"/>
    <mergeCell ref="C36:G36"/>
    <mergeCell ref="C37:G37"/>
    <mergeCell ref="C38:G38"/>
    <mergeCell ref="C39:G39"/>
    <mergeCell ref="D699:F699"/>
    <mergeCell ref="B707:J707"/>
    <mergeCell ref="D702:F702"/>
    <mergeCell ref="D703:F703"/>
    <mergeCell ref="D704:F704"/>
    <mergeCell ref="C713:F713"/>
    <mergeCell ref="C650:F650"/>
    <mergeCell ref="C651:F651"/>
    <mergeCell ref="C652:F652"/>
    <mergeCell ref="C653:F653"/>
    <mergeCell ref="C654:F654"/>
    <mergeCell ref="C655:F655"/>
    <mergeCell ref="C662:F662"/>
    <mergeCell ref="B659:G659"/>
    <mergeCell ref="C52:G52"/>
    <mergeCell ref="C53:G53"/>
    <mergeCell ref="C54:G54"/>
    <mergeCell ref="C63:G63"/>
    <mergeCell ref="C219:G219"/>
    <mergeCell ref="C220:G220"/>
    <mergeCell ref="C58:G58"/>
    <mergeCell ref="B2:O2"/>
    <mergeCell ref="D4:L4"/>
    <mergeCell ref="C710:F710"/>
    <mergeCell ref="C718:F718"/>
    <mergeCell ref="C674:F674"/>
    <mergeCell ref="C675:F675"/>
    <mergeCell ref="C676:F676"/>
    <mergeCell ref="C714:F714"/>
    <mergeCell ref="C715:F715"/>
    <mergeCell ref="C679:F679"/>
    <mergeCell ref="B684:J684"/>
    <mergeCell ref="B686:J686"/>
    <mergeCell ref="C712:F712"/>
    <mergeCell ref="C677:F677"/>
    <mergeCell ref="C678:F678"/>
    <mergeCell ref="C711:F711"/>
    <mergeCell ref="D700:F700"/>
    <mergeCell ref="D701:F701"/>
    <mergeCell ref="D698:F698"/>
    <mergeCell ref="C689:F689"/>
    <mergeCell ref="C690:F690"/>
    <mergeCell ref="C665:F665"/>
    <mergeCell ref="C29:G29"/>
    <mergeCell ref="C30:G30"/>
    <mergeCell ref="C9:F9"/>
    <mergeCell ref="C15:H15"/>
    <mergeCell ref="C64:G64"/>
    <mergeCell ref="C65:G65"/>
    <mergeCell ref="C66:G66"/>
    <mergeCell ref="C67:G67"/>
    <mergeCell ref="C68:G68"/>
    <mergeCell ref="C69:G69"/>
    <mergeCell ref="C70:G70"/>
    <mergeCell ref="C31:G31"/>
    <mergeCell ref="C23:G23"/>
    <mergeCell ref="C24:G24"/>
    <mergeCell ref="C25:G25"/>
    <mergeCell ref="C21:G21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101:G101"/>
    <mergeCell ref="C102:G102"/>
    <mergeCell ref="C103:G103"/>
    <mergeCell ref="C104:G104"/>
    <mergeCell ref="C105:G105"/>
    <mergeCell ref="C106:G106"/>
    <mergeCell ref="C107:G107"/>
    <mergeCell ref="C108:G108"/>
    <mergeCell ref="C109:G109"/>
    <mergeCell ref="C110:G110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C120:G120"/>
    <mergeCell ref="C121:G121"/>
    <mergeCell ref="C122:G122"/>
    <mergeCell ref="C123:G123"/>
    <mergeCell ref="C124:G124"/>
    <mergeCell ref="C218:G218"/>
    <mergeCell ref="C125:G125"/>
    <mergeCell ref="C126:G126"/>
    <mergeCell ref="C127:G127"/>
    <mergeCell ref="C128:G128"/>
    <mergeCell ref="C129:G129"/>
    <mergeCell ref="C130:G130"/>
    <mergeCell ref="C131:G131"/>
    <mergeCell ref="C132:G132"/>
    <mergeCell ref="C133:G133"/>
    <mergeCell ref="C134:G134"/>
    <mergeCell ref="C135:G135"/>
    <mergeCell ref="C136:G136"/>
    <mergeCell ref="C137:G137"/>
    <mergeCell ref="C138:G138"/>
    <mergeCell ref="C139:G139"/>
    <mergeCell ref="C140:G140"/>
    <mergeCell ref="C141:G141"/>
    <mergeCell ref="C142:G142"/>
    <mergeCell ref="C143:G143"/>
    <mergeCell ref="C144:G144"/>
    <mergeCell ref="C145:G145"/>
    <mergeCell ref="C146:G146"/>
    <mergeCell ref="C147:G147"/>
    <mergeCell ref="C148:G148"/>
    <mergeCell ref="C149:G149"/>
    <mergeCell ref="C150:G150"/>
    <mergeCell ref="C151:G151"/>
    <mergeCell ref="C152:G152"/>
    <mergeCell ref="C153:G153"/>
    <mergeCell ref="C154:G154"/>
    <mergeCell ref="C155:G155"/>
    <mergeCell ref="C156:G156"/>
    <mergeCell ref="C157:G157"/>
    <mergeCell ref="C158:G158"/>
    <mergeCell ref="C159:G159"/>
    <mergeCell ref="C160:G160"/>
    <mergeCell ref="C161:G161"/>
    <mergeCell ref="C162:G162"/>
    <mergeCell ref="C163:G163"/>
    <mergeCell ref="C164:G164"/>
    <mergeCell ref="C165:G165"/>
    <mergeCell ref="C166:G166"/>
    <mergeCell ref="C167:G167"/>
    <mergeCell ref="C168:G168"/>
    <mergeCell ref="C169:G169"/>
    <mergeCell ref="C170:G170"/>
    <mergeCell ref="C171:G171"/>
    <mergeCell ref="C172:G172"/>
    <mergeCell ref="C173:G173"/>
    <mergeCell ref="C174:G174"/>
    <mergeCell ref="C175:G175"/>
    <mergeCell ref="C176:G176"/>
    <mergeCell ref="C177:G177"/>
    <mergeCell ref="C178:G178"/>
    <mergeCell ref="C179:G179"/>
    <mergeCell ref="C180:G180"/>
    <mergeCell ref="C181:G181"/>
    <mergeCell ref="C182:G182"/>
    <mergeCell ref="C183:G183"/>
    <mergeCell ref="C184:G184"/>
    <mergeCell ref="C185:G185"/>
    <mergeCell ref="C186:G186"/>
    <mergeCell ref="C187:G187"/>
    <mergeCell ref="C188:G188"/>
    <mergeCell ref="C189:G189"/>
    <mergeCell ref="C190:G190"/>
    <mergeCell ref="C191:G191"/>
    <mergeCell ref="C192:G192"/>
    <mergeCell ref="C193:G193"/>
    <mergeCell ref="C194:G194"/>
    <mergeCell ref="C195:G195"/>
    <mergeCell ref="C196:G196"/>
    <mergeCell ref="C197:G197"/>
    <mergeCell ref="C198:G198"/>
    <mergeCell ref="C199:G199"/>
    <mergeCell ref="C200:G200"/>
    <mergeCell ref="C201:G201"/>
    <mergeCell ref="C202:G202"/>
    <mergeCell ref="C203:G203"/>
    <mergeCell ref="C204:G204"/>
    <mergeCell ref="C205:G205"/>
    <mergeCell ref="C206:G206"/>
    <mergeCell ref="C207:G207"/>
    <mergeCell ref="C208:G208"/>
    <mergeCell ref="C209:G209"/>
    <mergeCell ref="C210:G210"/>
    <mergeCell ref="C211:G211"/>
    <mergeCell ref="C212:G212"/>
    <mergeCell ref="C213:G213"/>
    <mergeCell ref="C214:G214"/>
    <mergeCell ref="C215:G215"/>
    <mergeCell ref="C216:G216"/>
    <mergeCell ref="C217:G217"/>
    <mergeCell ref="C221:G221"/>
    <mergeCell ref="C222:G222"/>
    <mergeCell ref="C223:G223"/>
    <mergeCell ref="C224:G224"/>
    <mergeCell ref="C225:G225"/>
    <mergeCell ref="C226:G226"/>
    <mergeCell ref="C227:G227"/>
    <mergeCell ref="C228:G228"/>
    <mergeCell ref="C229:G229"/>
    <mergeCell ref="C230:G230"/>
    <mergeCell ref="C231:G231"/>
    <mergeCell ref="C232:G232"/>
    <mergeCell ref="C233:G233"/>
    <mergeCell ref="C234:G234"/>
    <mergeCell ref="C235:G235"/>
    <mergeCell ref="C236:G236"/>
    <mergeCell ref="C237:G237"/>
    <mergeCell ref="C238:G238"/>
    <mergeCell ref="C239:G239"/>
    <mergeCell ref="C240:G240"/>
    <mergeCell ref="C241:G241"/>
    <mergeCell ref="C242:G242"/>
    <mergeCell ref="C243:G243"/>
    <mergeCell ref="C244:G244"/>
    <mergeCell ref="C245:G245"/>
    <mergeCell ref="C246:G246"/>
    <mergeCell ref="C247:G247"/>
    <mergeCell ref="C248:G248"/>
    <mergeCell ref="C249:G249"/>
    <mergeCell ref="C250:G250"/>
    <mergeCell ref="C251:G251"/>
    <mergeCell ref="C252:G252"/>
    <mergeCell ref="C253:G253"/>
    <mergeCell ref="C254:G254"/>
    <mergeCell ref="C255:G255"/>
    <mergeCell ref="C256:G256"/>
    <mergeCell ref="C257:G257"/>
    <mergeCell ref="C258:G258"/>
    <mergeCell ref="C259:G259"/>
    <mergeCell ref="C260:G260"/>
    <mergeCell ref="C261:G261"/>
    <mergeCell ref="C262:G262"/>
    <mergeCell ref="C263:G263"/>
    <mergeCell ref="C264:G264"/>
    <mergeCell ref="C265:G265"/>
    <mergeCell ref="C266:G266"/>
    <mergeCell ref="C267:G267"/>
    <mergeCell ref="C268:G268"/>
    <mergeCell ref="C269:G269"/>
    <mergeCell ref="C270:G270"/>
    <mergeCell ref="C271:G271"/>
    <mergeCell ref="C272:G272"/>
    <mergeCell ref="C273:G273"/>
    <mergeCell ref="C274:G274"/>
    <mergeCell ref="C275:G275"/>
    <mergeCell ref="C276:G276"/>
    <mergeCell ref="C277:G277"/>
    <mergeCell ref="C278:G278"/>
    <mergeCell ref="C279:G279"/>
    <mergeCell ref="C280:G280"/>
    <mergeCell ref="C281:G281"/>
    <mergeCell ref="C282:G282"/>
    <mergeCell ref="C283:G283"/>
    <mergeCell ref="C284:G284"/>
    <mergeCell ref="C285:G285"/>
    <mergeCell ref="C286:G286"/>
    <mergeCell ref="C287:G287"/>
    <mergeCell ref="C288:G288"/>
    <mergeCell ref="C289:G289"/>
    <mergeCell ref="C290:G290"/>
    <mergeCell ref="C291:G291"/>
    <mergeCell ref="C292:G292"/>
    <mergeCell ref="C293:G293"/>
    <mergeCell ref="C294:G294"/>
    <mergeCell ref="C295:G295"/>
    <mergeCell ref="C296:G296"/>
    <mergeCell ref="C297:G297"/>
    <mergeCell ref="C298:G298"/>
    <mergeCell ref="C299:G299"/>
    <mergeCell ref="C300:G300"/>
    <mergeCell ref="C301:G301"/>
    <mergeCell ref="C302:G302"/>
    <mergeCell ref="C303:G303"/>
    <mergeCell ref="C304:G304"/>
    <mergeCell ref="C305:G305"/>
    <mergeCell ref="C306:G306"/>
    <mergeCell ref="C307:G307"/>
    <mergeCell ref="C308:G308"/>
    <mergeCell ref="C309:G309"/>
    <mergeCell ref="C310:G310"/>
    <mergeCell ref="C311:G311"/>
    <mergeCell ref="C312:G312"/>
    <mergeCell ref="C313:G313"/>
    <mergeCell ref="C314:G314"/>
    <mergeCell ref="C315:G315"/>
    <mergeCell ref="C316:G316"/>
    <mergeCell ref="C317:G317"/>
    <mergeCell ref="C318:G318"/>
    <mergeCell ref="C319:G319"/>
    <mergeCell ref="C320:G320"/>
    <mergeCell ref="C321:G321"/>
    <mergeCell ref="C322:G322"/>
    <mergeCell ref="C323:G323"/>
    <mergeCell ref="C324:G324"/>
    <mergeCell ref="C325:G325"/>
    <mergeCell ref="C326:G326"/>
    <mergeCell ref="C327:G327"/>
    <mergeCell ref="C328:G328"/>
    <mergeCell ref="C329:G329"/>
    <mergeCell ref="C330:G330"/>
    <mergeCell ref="C331:G331"/>
    <mergeCell ref="C332:G332"/>
    <mergeCell ref="C333:G333"/>
    <mergeCell ref="C334:G334"/>
    <mergeCell ref="C335:G335"/>
    <mergeCell ref="C336:G336"/>
    <mergeCell ref="C337:G337"/>
    <mergeCell ref="C338:G338"/>
    <mergeCell ref="C339:G339"/>
    <mergeCell ref="C340:G340"/>
    <mergeCell ref="C341:G341"/>
    <mergeCell ref="C342:G342"/>
    <mergeCell ref="C343:G343"/>
    <mergeCell ref="C344:G344"/>
    <mergeCell ref="C345:G345"/>
    <mergeCell ref="C346:G346"/>
    <mergeCell ref="C347:G347"/>
    <mergeCell ref="C348:G348"/>
    <mergeCell ref="C349:G349"/>
    <mergeCell ref="C350:G350"/>
    <mergeCell ref="C351:G351"/>
    <mergeCell ref="C352:G352"/>
    <mergeCell ref="C353:G353"/>
    <mergeCell ref="C354:G354"/>
    <mergeCell ref="C355:G355"/>
    <mergeCell ref="C356:G356"/>
    <mergeCell ref="C357:G357"/>
    <mergeCell ref="C358:G358"/>
    <mergeCell ref="C359:G359"/>
    <mergeCell ref="C360:G360"/>
    <mergeCell ref="C361:G361"/>
    <mergeCell ref="C362:G362"/>
    <mergeCell ref="C363:G363"/>
    <mergeCell ref="C364:G364"/>
    <mergeCell ref="C365:G365"/>
    <mergeCell ref="C366:G366"/>
    <mergeCell ref="C367:G367"/>
    <mergeCell ref="C368:G368"/>
    <mergeCell ref="C369:G369"/>
    <mergeCell ref="C370:G370"/>
    <mergeCell ref="C371:G371"/>
    <mergeCell ref="C372:G372"/>
    <mergeCell ref="C373:G373"/>
    <mergeCell ref="C374:G374"/>
    <mergeCell ref="C375:G375"/>
    <mergeCell ref="C376:G376"/>
    <mergeCell ref="C377:G377"/>
    <mergeCell ref="C378:G378"/>
    <mergeCell ref="C379:G379"/>
    <mergeCell ref="C380:G380"/>
    <mergeCell ref="C381:G381"/>
    <mergeCell ref="C382:G382"/>
    <mergeCell ref="C383:G383"/>
    <mergeCell ref="C384:G384"/>
    <mergeCell ref="C385:G385"/>
    <mergeCell ref="C386:G386"/>
    <mergeCell ref="C387:G387"/>
    <mergeCell ref="C388:G388"/>
    <mergeCell ref="C389:G389"/>
    <mergeCell ref="C390:G390"/>
    <mergeCell ref="C391:G391"/>
    <mergeCell ref="C392:G392"/>
    <mergeCell ref="C393:G393"/>
    <mergeCell ref="C394:G394"/>
    <mergeCell ref="C395:G395"/>
    <mergeCell ref="C396:G396"/>
    <mergeCell ref="C397:G397"/>
    <mergeCell ref="C398:G398"/>
    <mergeCell ref="C399:G399"/>
    <mergeCell ref="C400:G400"/>
    <mergeCell ref="C401:G401"/>
    <mergeCell ref="C402:G402"/>
    <mergeCell ref="C403:G403"/>
    <mergeCell ref="C404:G404"/>
    <mergeCell ref="C405:G405"/>
    <mergeCell ref="C406:G406"/>
    <mergeCell ref="C407:G407"/>
    <mergeCell ref="C408:G408"/>
    <mergeCell ref="C409:G409"/>
    <mergeCell ref="C410:G410"/>
    <mergeCell ref="C411:G411"/>
    <mergeCell ref="C412:G412"/>
    <mergeCell ref="C413:G413"/>
    <mergeCell ref="C414:G414"/>
    <mergeCell ref="C415:G415"/>
    <mergeCell ref="C416:G416"/>
    <mergeCell ref="C417:G417"/>
    <mergeCell ref="C418:G418"/>
    <mergeCell ref="C419:G419"/>
    <mergeCell ref="C420:G420"/>
    <mergeCell ref="C421:G421"/>
    <mergeCell ref="C422:G422"/>
    <mergeCell ref="C423:G423"/>
    <mergeCell ref="C424:G424"/>
    <mergeCell ref="C425:G425"/>
    <mergeCell ref="C426:G426"/>
    <mergeCell ref="C427:G427"/>
    <mergeCell ref="C428:G428"/>
    <mergeCell ref="C429:G429"/>
    <mergeCell ref="C430:G430"/>
    <mergeCell ref="C431:G431"/>
    <mergeCell ref="C432:G432"/>
    <mergeCell ref="C433:G433"/>
    <mergeCell ref="C434:G434"/>
    <mergeCell ref="C435:G435"/>
    <mergeCell ref="C436:G436"/>
    <mergeCell ref="C437:G437"/>
    <mergeCell ref="C438:G438"/>
    <mergeCell ref="C439:G439"/>
    <mergeCell ref="C440:G440"/>
    <mergeCell ref="C441:G441"/>
    <mergeCell ref="C442:G442"/>
    <mergeCell ref="C443:G443"/>
    <mergeCell ref="C444:G444"/>
    <mergeCell ref="C445:G445"/>
    <mergeCell ref="C446:G446"/>
    <mergeCell ref="C447:G447"/>
    <mergeCell ref="C448:G448"/>
    <mergeCell ref="C449:G449"/>
    <mergeCell ref="C450:G450"/>
    <mergeCell ref="C451:G451"/>
    <mergeCell ref="C452:G452"/>
    <mergeCell ref="C453:G453"/>
    <mergeCell ref="C454:G454"/>
    <mergeCell ref="C455:G455"/>
    <mergeCell ref="C456:G456"/>
    <mergeCell ref="C457:G457"/>
    <mergeCell ref="C458:G458"/>
    <mergeCell ref="C459:G459"/>
    <mergeCell ref="C460:G460"/>
    <mergeCell ref="C461:G461"/>
    <mergeCell ref="C462:G462"/>
    <mergeCell ref="C463:G463"/>
    <mergeCell ref="C464:G464"/>
    <mergeCell ref="C465:G465"/>
    <mergeCell ref="C466:G466"/>
    <mergeCell ref="C467:G467"/>
    <mergeCell ref="C468:G468"/>
    <mergeCell ref="C469:G469"/>
    <mergeCell ref="C470:G470"/>
    <mergeCell ref="C471:G471"/>
    <mergeCell ref="C472:G472"/>
    <mergeCell ref="C473:G473"/>
    <mergeCell ref="C474:G474"/>
    <mergeCell ref="C475:G475"/>
    <mergeCell ref="C476:G476"/>
    <mergeCell ref="C477:G477"/>
    <mergeCell ref="C478:G478"/>
    <mergeCell ref="C479:G479"/>
    <mergeCell ref="C480:G480"/>
    <mergeCell ref="C481:G481"/>
    <mergeCell ref="C482:G482"/>
    <mergeCell ref="C483:G483"/>
    <mergeCell ref="C484:G484"/>
    <mergeCell ref="C485:G485"/>
    <mergeCell ref="C486:G486"/>
    <mergeCell ref="C487:G487"/>
    <mergeCell ref="C488:G488"/>
    <mergeCell ref="C489:G489"/>
    <mergeCell ref="C490:G490"/>
    <mergeCell ref="C491:G491"/>
    <mergeCell ref="C492:G492"/>
    <mergeCell ref="C493:G493"/>
    <mergeCell ref="C494:G494"/>
    <mergeCell ref="C495:G495"/>
    <mergeCell ref="C496:G496"/>
    <mergeCell ref="C497:G497"/>
    <mergeCell ref="C498:G498"/>
    <mergeCell ref="C499:G499"/>
    <mergeCell ref="C500:G500"/>
    <mergeCell ref="C501:G501"/>
    <mergeCell ref="C502:G502"/>
    <mergeCell ref="C503:G503"/>
    <mergeCell ref="C504:G504"/>
    <mergeCell ref="C505:G505"/>
    <mergeCell ref="C506:G506"/>
    <mergeCell ref="C507:G507"/>
    <mergeCell ref="C508:G508"/>
    <mergeCell ref="C509:G509"/>
    <mergeCell ref="C510:G510"/>
    <mergeCell ref="C511:G511"/>
    <mergeCell ref="C512:G512"/>
    <mergeCell ref="C513:G513"/>
    <mergeCell ref="C514:G514"/>
    <mergeCell ref="C515:G515"/>
    <mergeCell ref="C516:G516"/>
    <mergeCell ref="C517:G517"/>
    <mergeCell ref="C518:G518"/>
    <mergeCell ref="C519:G519"/>
    <mergeCell ref="C520:G520"/>
    <mergeCell ref="C521:G521"/>
    <mergeCell ref="C522:G522"/>
    <mergeCell ref="C523:G523"/>
    <mergeCell ref="C524:G524"/>
    <mergeCell ref="C525:G525"/>
    <mergeCell ref="C526:G526"/>
    <mergeCell ref="C527:G527"/>
    <mergeCell ref="C528:G528"/>
    <mergeCell ref="C529:G529"/>
    <mergeCell ref="C539:G539"/>
    <mergeCell ref="C639:G639"/>
    <mergeCell ref="C530:G530"/>
    <mergeCell ref="C531:G531"/>
    <mergeCell ref="C532:G532"/>
    <mergeCell ref="C533:G533"/>
    <mergeCell ref="C534:G534"/>
    <mergeCell ref="C535:G535"/>
    <mergeCell ref="C536:G536"/>
    <mergeCell ref="C537:G537"/>
    <mergeCell ref="C538:G538"/>
    <mergeCell ref="C548:G548"/>
    <mergeCell ref="C549:G549"/>
    <mergeCell ref="C550:G550"/>
    <mergeCell ref="C551:G551"/>
    <mergeCell ref="C552:G552"/>
    <mergeCell ref="C553:G553"/>
    <mergeCell ref="C554:G554"/>
    <mergeCell ref="C555:G555"/>
    <mergeCell ref="C556:G556"/>
    <mergeCell ref="C557:G557"/>
    <mergeCell ref="C558:G558"/>
    <mergeCell ref="C559:G559"/>
    <mergeCell ref="C560:G560"/>
    <mergeCell ref="C602:G602"/>
    <mergeCell ref="C603:G603"/>
    <mergeCell ref="C561:G561"/>
    <mergeCell ref="C562:G562"/>
    <mergeCell ref="C563:G563"/>
    <mergeCell ref="C564:G564"/>
    <mergeCell ref="C565:G565"/>
    <mergeCell ref="C566:G566"/>
    <mergeCell ref="C567:G567"/>
    <mergeCell ref="C568:G568"/>
    <mergeCell ref="C569:G569"/>
    <mergeCell ref="C570:G570"/>
    <mergeCell ref="C571:G571"/>
    <mergeCell ref="C572:G572"/>
    <mergeCell ref="C573:G573"/>
    <mergeCell ref="C574:G574"/>
    <mergeCell ref="C575:G575"/>
    <mergeCell ref="C609:G609"/>
    <mergeCell ref="C610:G610"/>
    <mergeCell ref="C611:G611"/>
    <mergeCell ref="C612:G612"/>
    <mergeCell ref="C613:G613"/>
    <mergeCell ref="C614:G614"/>
    <mergeCell ref="C615:G615"/>
    <mergeCell ref="C616:G616"/>
    <mergeCell ref="C617:G617"/>
    <mergeCell ref="C618:G618"/>
    <mergeCell ref="C619:G619"/>
    <mergeCell ref="C620:G620"/>
    <mergeCell ref="C621:G621"/>
    <mergeCell ref="C622:G622"/>
    <mergeCell ref="C623:G623"/>
    <mergeCell ref="C624:G624"/>
    <mergeCell ref="C625:G625"/>
    <mergeCell ref="C626:G626"/>
    <mergeCell ref="C641:G641"/>
    <mergeCell ref="C636:G636"/>
    <mergeCell ref="C637:G637"/>
    <mergeCell ref="C638:G638"/>
    <mergeCell ref="C627:G627"/>
    <mergeCell ref="C628:G628"/>
    <mergeCell ref="C635:G635"/>
    <mergeCell ref="C629:G629"/>
    <mergeCell ref="C630:G630"/>
    <mergeCell ref="C631:G631"/>
    <mergeCell ref="C632:G632"/>
    <mergeCell ref="C633:G633"/>
    <mergeCell ref="C634:G634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horizontalDpi="200" verticalDpi="200" r:id="rId1"/>
  <rowBreaks count="1" manualBreakCount="1">
    <brk id="66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217"/>
  <sheetViews>
    <sheetView topLeftCell="A2" zoomScaleNormal="100" workbookViewId="0">
      <selection activeCell="C36" sqref="C36"/>
    </sheetView>
  </sheetViews>
  <sheetFormatPr baseColWidth="10" defaultColWidth="9.140625" defaultRowHeight="15" x14ac:dyDescent="0.25"/>
  <cols>
    <col min="1" max="13" width="9.140625" style="26"/>
    <col min="14" max="27" width="11.7109375" style="28" customWidth="1"/>
    <col min="28" max="30" width="11.7109375" style="26" customWidth="1"/>
    <col min="31" max="31" width="10.28515625" style="26" customWidth="1"/>
    <col min="32" max="32" width="17" style="26" customWidth="1"/>
    <col min="33" max="34" width="9.140625" style="26"/>
    <col min="35" max="35" width="9.140625" style="29"/>
    <col min="36" max="38" width="9.140625" style="26"/>
    <col min="39" max="56" width="9.140625" style="28"/>
    <col min="57" max="16384" width="9.140625" style="26"/>
  </cols>
  <sheetData>
    <row r="1" spans="2:35" s="3" customFormat="1" ht="12.75" x14ac:dyDescent="0.2"/>
    <row r="2" spans="2:35" s="3" customFormat="1" ht="45.75" customHeight="1" x14ac:dyDescent="0.2">
      <c r="B2" s="111" t="s">
        <v>90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2"/>
      <c r="Q2" s="2"/>
      <c r="AC2" s="50"/>
      <c r="AD2" s="50"/>
      <c r="AE2" s="50"/>
      <c r="AF2" s="50"/>
      <c r="AG2" s="50"/>
      <c r="AH2" s="50"/>
      <c r="AI2" s="50"/>
    </row>
    <row r="3" spans="2:35" s="3" customFormat="1" ht="12.75" x14ac:dyDescent="0.2">
      <c r="AC3" s="50"/>
      <c r="AD3" s="50"/>
      <c r="AE3" s="50"/>
      <c r="AF3" s="50"/>
      <c r="AG3" s="50"/>
      <c r="AH3" s="50"/>
      <c r="AI3" s="50"/>
    </row>
    <row r="4" spans="2:35" s="3" customFormat="1" ht="36.75" customHeight="1" x14ac:dyDescent="0.2">
      <c r="D4" s="112" t="s">
        <v>130</v>
      </c>
      <c r="E4" s="112"/>
      <c r="F4" s="112"/>
      <c r="G4" s="112"/>
      <c r="H4" s="112"/>
      <c r="I4" s="112"/>
      <c r="J4" s="112"/>
      <c r="K4" s="112"/>
      <c r="L4" s="112"/>
      <c r="M4" s="5"/>
      <c r="N4" s="5"/>
      <c r="O4" s="6"/>
      <c r="P4" s="6"/>
      <c r="Q4" s="6"/>
      <c r="AC4" s="50"/>
      <c r="AD4" s="52"/>
      <c r="AE4" s="52"/>
      <c r="AF4" s="52"/>
      <c r="AG4" s="52"/>
      <c r="AH4" s="52"/>
      <c r="AI4" s="50"/>
    </row>
    <row r="5" spans="2:35" x14ac:dyDescent="0.25">
      <c r="AC5" s="28"/>
      <c r="AF5" s="26" t="s">
        <v>1</v>
      </c>
      <c r="AI5" s="51"/>
    </row>
    <row r="6" spans="2:35" x14ac:dyDescent="0.25">
      <c r="AC6" s="28"/>
      <c r="AF6" s="26" t="s">
        <v>2</v>
      </c>
      <c r="AG6" s="26" t="s">
        <v>4</v>
      </c>
      <c r="AI6" s="51"/>
    </row>
    <row r="7" spans="2:35" x14ac:dyDescent="0.25">
      <c r="AC7" s="28"/>
      <c r="AE7" s="26" t="s">
        <v>46</v>
      </c>
      <c r="AF7" s="29">
        <f>Global!D11</f>
        <v>0.75234521575984992</v>
      </c>
      <c r="AG7" s="29">
        <f>Global!F11</f>
        <v>0.24765478424015008</v>
      </c>
      <c r="AH7" s="29"/>
      <c r="AI7" s="51"/>
    </row>
    <row r="8" spans="2:35" ht="15" customHeight="1" x14ac:dyDescent="0.25">
      <c r="AC8" s="28"/>
      <c r="AI8" s="51"/>
    </row>
    <row r="9" spans="2:35" x14ac:dyDescent="0.25">
      <c r="AC9" s="28"/>
      <c r="AI9" s="51"/>
    </row>
    <row r="10" spans="2:35" x14ac:dyDescent="0.25">
      <c r="AC10" s="28"/>
      <c r="AD10" s="28"/>
      <c r="AE10" s="28"/>
      <c r="AF10" s="28"/>
      <c r="AG10" s="28"/>
      <c r="AH10" s="28"/>
      <c r="AI10" s="51"/>
    </row>
    <row r="11" spans="2:35" x14ac:dyDescent="0.25">
      <c r="AC11" s="28"/>
      <c r="AD11" s="28"/>
      <c r="AE11" s="28"/>
      <c r="AF11" s="28"/>
      <c r="AG11" s="28"/>
      <c r="AH11" s="28"/>
      <c r="AI11" s="51"/>
    </row>
    <row r="12" spans="2:35" x14ac:dyDescent="0.25">
      <c r="AC12" s="28"/>
      <c r="AD12" s="28"/>
      <c r="AE12" s="28"/>
      <c r="AF12" s="28"/>
      <c r="AG12" s="28"/>
      <c r="AH12" s="28"/>
      <c r="AI12" s="51"/>
    </row>
    <row r="13" spans="2:35" x14ac:dyDescent="0.25">
      <c r="AC13" s="28"/>
      <c r="AD13" s="28"/>
      <c r="AE13" s="28"/>
      <c r="AF13" s="28"/>
      <c r="AG13" s="28"/>
      <c r="AH13" s="28"/>
      <c r="AI13" s="51"/>
    </row>
    <row r="23" spans="30:37" x14ac:dyDescent="0.25">
      <c r="AD23" s="28"/>
      <c r="AI23" s="51"/>
      <c r="AJ23" s="28"/>
      <c r="AK23" s="28"/>
    </row>
    <row r="24" spans="30:37" x14ac:dyDescent="0.25">
      <c r="AD24" s="28"/>
      <c r="AI24" s="51"/>
      <c r="AJ24" s="28"/>
      <c r="AK24" s="28"/>
    </row>
    <row r="25" spans="30:37" x14ac:dyDescent="0.25">
      <c r="AD25" s="28"/>
      <c r="AI25" s="51"/>
      <c r="AJ25" s="28"/>
      <c r="AK25" s="28"/>
    </row>
    <row r="26" spans="30:37" x14ac:dyDescent="0.25">
      <c r="AD26" s="28"/>
      <c r="AE26" s="26" t="s">
        <v>6</v>
      </c>
      <c r="AI26" s="51"/>
      <c r="AJ26" s="28"/>
      <c r="AK26" s="28"/>
    </row>
    <row r="27" spans="30:37" x14ac:dyDescent="0.25">
      <c r="AD27" s="28"/>
      <c r="AF27" s="26" t="s">
        <v>41</v>
      </c>
      <c r="AG27" s="26" t="s">
        <v>42</v>
      </c>
      <c r="AH27" s="26" t="s">
        <v>10</v>
      </c>
      <c r="AI27" s="51"/>
      <c r="AJ27" s="28"/>
      <c r="AK27" s="28"/>
    </row>
    <row r="28" spans="30:37" x14ac:dyDescent="0.25">
      <c r="AD28" s="28"/>
      <c r="AE28" s="26" t="s">
        <v>47</v>
      </c>
      <c r="AF28" s="29">
        <f>Global!D17</f>
        <v>0.84165103189493429</v>
      </c>
      <c r="AG28" s="29">
        <f>Global!F17</f>
        <v>0.12795497185741089</v>
      </c>
      <c r="AH28" s="29">
        <f>Global!H17</f>
        <v>3.0393996247654785E-2</v>
      </c>
      <c r="AI28" s="51"/>
      <c r="AJ28" s="28"/>
      <c r="AK28" s="28"/>
    </row>
    <row r="29" spans="30:37" x14ac:dyDescent="0.25">
      <c r="AD29" s="28"/>
      <c r="AI29" s="51"/>
      <c r="AJ29" s="28"/>
      <c r="AK29" s="28"/>
    </row>
    <row r="30" spans="30:37" x14ac:dyDescent="0.25">
      <c r="AD30" s="28"/>
      <c r="AE30" s="30"/>
      <c r="AI30" s="51"/>
      <c r="AJ30" s="28"/>
      <c r="AK30" s="28"/>
    </row>
    <row r="31" spans="30:37" x14ac:dyDescent="0.25">
      <c r="AD31" s="28"/>
      <c r="AE31" s="53"/>
      <c r="AF31" s="28"/>
      <c r="AG31" s="28"/>
      <c r="AH31" s="28"/>
      <c r="AI31" s="51"/>
      <c r="AJ31" s="28"/>
      <c r="AK31" s="28"/>
    </row>
    <row r="32" spans="30:37" x14ac:dyDescent="0.25">
      <c r="AD32" s="28"/>
      <c r="AE32" s="53"/>
      <c r="AF32" s="28"/>
      <c r="AG32" s="28"/>
      <c r="AH32" s="28"/>
      <c r="AI32" s="51"/>
      <c r="AJ32" s="28"/>
      <c r="AK32" s="28"/>
    </row>
    <row r="33" spans="28:46" x14ac:dyDescent="0.25">
      <c r="AD33" s="28"/>
      <c r="AE33" s="53"/>
      <c r="AF33" s="28"/>
      <c r="AG33" s="28"/>
      <c r="AH33" s="28"/>
      <c r="AI33" s="51"/>
      <c r="AJ33" s="28"/>
      <c r="AK33" s="28"/>
    </row>
    <row r="34" spans="28:46" x14ac:dyDescent="0.25">
      <c r="AD34" s="28"/>
      <c r="AE34" s="53"/>
      <c r="AF34" s="28"/>
      <c r="AG34" s="28"/>
      <c r="AH34" s="28"/>
      <c r="AI34" s="51"/>
      <c r="AJ34" s="28"/>
      <c r="AK34" s="28"/>
    </row>
    <row r="35" spans="28:46" x14ac:dyDescent="0.25">
      <c r="AE35" s="30"/>
    </row>
    <row r="36" spans="28:46" x14ac:dyDescent="0.25">
      <c r="AE36" s="30"/>
    </row>
    <row r="37" spans="28:46" x14ac:dyDescent="0.25">
      <c r="AE37" s="30"/>
    </row>
    <row r="38" spans="28:46" x14ac:dyDescent="0.25">
      <c r="AE38" s="30"/>
    </row>
    <row r="39" spans="28:46" x14ac:dyDescent="0.25">
      <c r="AE39" s="30"/>
    </row>
    <row r="40" spans="28:46" x14ac:dyDescent="0.25">
      <c r="AE40" s="30"/>
    </row>
    <row r="42" spans="28:46" x14ac:dyDescent="0.25">
      <c r="AB42" s="31"/>
    </row>
    <row r="43" spans="28:46" x14ac:dyDescent="0.25">
      <c r="AM43" s="26"/>
      <c r="AN43" s="33"/>
      <c r="AO43" s="33"/>
      <c r="AP43" s="33"/>
      <c r="AQ43" s="33"/>
      <c r="AR43" s="33"/>
      <c r="AS43" s="33"/>
      <c r="AT43" s="26"/>
    </row>
    <row r="44" spans="28:46" x14ac:dyDescent="0.25">
      <c r="AM44" s="26"/>
      <c r="AN44" s="33"/>
      <c r="AO44" s="33"/>
      <c r="AP44" s="33"/>
      <c r="AQ44" s="33"/>
      <c r="AR44" s="33"/>
      <c r="AS44" s="33"/>
      <c r="AT44" s="26"/>
    </row>
    <row r="45" spans="28:46" x14ac:dyDescent="0.25">
      <c r="AM45" s="26"/>
      <c r="AN45" s="33"/>
      <c r="AO45" s="33"/>
      <c r="AP45" s="33"/>
      <c r="AQ45" s="33"/>
      <c r="AR45" s="33"/>
      <c r="AS45" s="33"/>
      <c r="AT45" s="26"/>
    </row>
    <row r="46" spans="28:46" x14ac:dyDescent="0.25">
      <c r="AM46" s="26"/>
      <c r="AN46" s="141" t="s">
        <v>62</v>
      </c>
      <c r="AO46" s="141"/>
      <c r="AP46" s="141"/>
      <c r="AQ46" s="141"/>
      <c r="AR46" s="141"/>
      <c r="AS46" s="33" t="s">
        <v>3</v>
      </c>
      <c r="AT46" s="26"/>
    </row>
    <row r="47" spans="28:46" x14ac:dyDescent="0.25">
      <c r="AE47" s="28"/>
      <c r="AF47" s="28"/>
      <c r="AG47" s="28"/>
      <c r="AH47" s="28"/>
      <c r="AM47" s="26"/>
      <c r="AN47" s="139" t="s">
        <v>50</v>
      </c>
      <c r="AO47" s="139"/>
      <c r="AP47" s="139"/>
      <c r="AQ47" s="139"/>
      <c r="AR47" s="139"/>
      <c r="AS47" s="65">
        <f>Global!I22</f>
        <v>1.876172607879925E-3</v>
      </c>
      <c r="AT47" s="26"/>
    </row>
    <row r="48" spans="28:46" x14ac:dyDescent="0.25">
      <c r="AE48" s="28"/>
      <c r="AF48" s="28"/>
      <c r="AG48" s="51"/>
      <c r="AH48" s="28"/>
      <c r="AM48" s="26"/>
      <c r="AN48" s="139" t="s">
        <v>49</v>
      </c>
      <c r="AO48" s="139"/>
      <c r="AP48" s="139"/>
      <c r="AQ48" s="139"/>
      <c r="AR48" s="139"/>
      <c r="AS48" s="65">
        <f>Global!I23</f>
        <v>1.876172607879925E-3</v>
      </c>
      <c r="AT48" s="26"/>
    </row>
    <row r="49" spans="30:46" x14ac:dyDescent="0.25">
      <c r="AE49" s="28"/>
      <c r="AF49" s="28"/>
      <c r="AG49" s="51"/>
      <c r="AH49" s="28"/>
      <c r="AM49" s="26"/>
      <c r="AN49" s="139" t="s">
        <v>48</v>
      </c>
      <c r="AO49" s="139"/>
      <c r="AP49" s="139"/>
      <c r="AQ49" s="139"/>
      <c r="AR49" s="139"/>
      <c r="AS49" s="65">
        <f>Global!I24</f>
        <v>1.125703564727955E-3</v>
      </c>
      <c r="AT49" s="26"/>
    </row>
    <row r="50" spans="30:46" x14ac:dyDescent="0.25">
      <c r="AE50" s="28"/>
      <c r="AF50" s="28"/>
      <c r="AG50" s="51"/>
      <c r="AH50" s="28"/>
      <c r="AM50" s="26"/>
      <c r="AN50" s="139" t="s">
        <v>51</v>
      </c>
      <c r="AO50" s="139"/>
      <c r="AP50" s="139"/>
      <c r="AQ50" s="139"/>
      <c r="AR50" s="139"/>
      <c r="AS50" s="65">
        <f>Global!I25</f>
        <v>7.5046904315196998E-4</v>
      </c>
      <c r="AT50" s="26"/>
    </row>
    <row r="51" spans="30:46" x14ac:dyDescent="0.25">
      <c r="AE51" s="28"/>
      <c r="AF51" s="28"/>
      <c r="AG51" s="51"/>
      <c r="AH51" s="28"/>
      <c r="AM51" s="26"/>
      <c r="AN51" s="139" t="s">
        <v>52</v>
      </c>
      <c r="AO51" s="139"/>
      <c r="AP51" s="139"/>
      <c r="AQ51" s="139"/>
      <c r="AR51" s="139"/>
      <c r="AS51" s="65">
        <f>Global!I26</f>
        <v>7.5046904315196998E-4</v>
      </c>
      <c r="AT51" s="26"/>
    </row>
    <row r="52" spans="30:46" x14ac:dyDescent="0.25">
      <c r="AE52" s="28"/>
      <c r="AF52" s="28"/>
      <c r="AG52" s="51"/>
      <c r="AH52" s="28"/>
      <c r="AM52" s="26"/>
      <c r="AN52" s="139" t="s">
        <v>53</v>
      </c>
      <c r="AO52" s="139"/>
      <c r="AP52" s="139"/>
      <c r="AQ52" s="139"/>
      <c r="AR52" s="139"/>
      <c r="AS52" s="65">
        <f>Global!I27</f>
        <v>3.7523452157598499E-4</v>
      </c>
      <c r="AT52" s="26"/>
    </row>
    <row r="53" spans="30:46" x14ac:dyDescent="0.25">
      <c r="AE53" s="28"/>
      <c r="AF53" s="28"/>
      <c r="AG53" s="51"/>
      <c r="AH53" s="28"/>
      <c r="AM53" s="26"/>
      <c r="AN53" s="139" t="s">
        <v>54</v>
      </c>
      <c r="AO53" s="139"/>
      <c r="AP53" s="139"/>
      <c r="AQ53" s="139"/>
      <c r="AR53" s="139"/>
      <c r="AS53" s="65">
        <f>Global!I28</f>
        <v>3.3771106941838649E-3</v>
      </c>
      <c r="AT53" s="26"/>
    </row>
    <row r="54" spans="30:46" x14ac:dyDescent="0.25">
      <c r="AE54" s="28"/>
      <c r="AF54" s="28"/>
      <c r="AG54" s="51"/>
      <c r="AH54" s="28"/>
      <c r="AM54" s="26"/>
      <c r="AN54" s="139" t="s">
        <v>55</v>
      </c>
      <c r="AO54" s="139"/>
      <c r="AP54" s="139"/>
      <c r="AQ54" s="139"/>
      <c r="AR54" s="139"/>
      <c r="AS54" s="65">
        <f>Global!I29</f>
        <v>3.7523452157598499E-4</v>
      </c>
      <c r="AT54" s="26"/>
    </row>
    <row r="55" spans="30:46" x14ac:dyDescent="0.25">
      <c r="AE55" s="28"/>
      <c r="AF55" s="28"/>
      <c r="AG55" s="51"/>
      <c r="AH55" s="28"/>
      <c r="AM55" s="26"/>
      <c r="AN55" s="139" t="s">
        <v>56</v>
      </c>
      <c r="AO55" s="139"/>
      <c r="AP55" s="139"/>
      <c r="AQ55" s="139"/>
      <c r="AR55" s="139"/>
      <c r="AS55" s="65">
        <f>Global!I30</f>
        <v>1.125703564727955E-3</v>
      </c>
      <c r="AT55" s="26"/>
    </row>
    <row r="56" spans="30:46" x14ac:dyDescent="0.25">
      <c r="AE56" s="28"/>
      <c r="AF56" s="28"/>
      <c r="AG56" s="51"/>
      <c r="AH56" s="28"/>
      <c r="AM56" s="26"/>
      <c r="AN56" s="139" t="s">
        <v>57</v>
      </c>
      <c r="AO56" s="139"/>
      <c r="AP56" s="139"/>
      <c r="AQ56" s="139"/>
      <c r="AR56" s="139"/>
      <c r="AS56" s="65">
        <f>Global!I31</f>
        <v>7.5046904315196998E-4</v>
      </c>
      <c r="AT56" s="26"/>
    </row>
    <row r="57" spans="30:46" x14ac:dyDescent="0.25">
      <c r="AE57" s="28"/>
      <c r="AF57" s="28"/>
      <c r="AG57" s="51"/>
      <c r="AH57" s="28"/>
      <c r="AM57" s="26"/>
      <c r="AN57" s="139" t="s">
        <v>58</v>
      </c>
      <c r="AO57" s="139"/>
      <c r="AP57" s="139"/>
      <c r="AQ57" s="139"/>
      <c r="AR57" s="139"/>
      <c r="AS57" s="65">
        <f>Global!I32</f>
        <v>3.7523452157598499E-4</v>
      </c>
      <c r="AT57" s="26"/>
    </row>
    <row r="58" spans="30:46" x14ac:dyDescent="0.25">
      <c r="AE58" s="28"/>
      <c r="AF58" s="28"/>
      <c r="AG58" s="51"/>
      <c r="AH58" s="28"/>
      <c r="AM58" s="26"/>
      <c r="AN58" s="139" t="s">
        <v>59</v>
      </c>
      <c r="AO58" s="139"/>
      <c r="AP58" s="139"/>
      <c r="AQ58" s="139"/>
      <c r="AR58" s="139"/>
      <c r="AS58" s="65">
        <f>Global!I33</f>
        <v>7.5046904315196998E-4</v>
      </c>
      <c r="AT58" s="26"/>
    </row>
    <row r="59" spans="30:46" x14ac:dyDescent="0.25">
      <c r="AE59" s="28"/>
      <c r="AF59" s="28"/>
      <c r="AG59" s="28"/>
      <c r="AH59" s="28"/>
      <c r="AM59" s="26"/>
      <c r="AN59" s="139" t="s">
        <v>60</v>
      </c>
      <c r="AO59" s="139"/>
      <c r="AP59" s="139"/>
      <c r="AQ59" s="139"/>
      <c r="AR59" s="139"/>
      <c r="AS59" s="65">
        <f>Global!I34</f>
        <v>1.50093808630394E-3</v>
      </c>
      <c r="AT59" s="26"/>
    </row>
    <row r="60" spans="30:46" x14ac:dyDescent="0.25">
      <c r="AE60" s="28"/>
      <c r="AF60" s="28"/>
      <c r="AG60" s="28"/>
      <c r="AH60" s="28"/>
      <c r="AM60" s="26"/>
      <c r="AN60" s="139" t="s">
        <v>61</v>
      </c>
      <c r="AO60" s="139"/>
      <c r="AP60" s="139"/>
      <c r="AQ60" s="139"/>
      <c r="AR60" s="139"/>
      <c r="AS60" s="65">
        <f>Global!I35</f>
        <v>1.50093808630394E-3</v>
      </c>
      <c r="AT60" s="26"/>
    </row>
    <row r="61" spans="30:46" x14ac:dyDescent="0.25">
      <c r="AM61" s="26"/>
      <c r="AN61" s="139" t="s">
        <v>63</v>
      </c>
      <c r="AO61" s="139"/>
      <c r="AP61" s="139"/>
      <c r="AQ61" s="139"/>
      <c r="AR61" s="139"/>
      <c r="AS61" s="65">
        <f>Global!I36</f>
        <v>1.50093808630394E-3</v>
      </c>
      <c r="AT61" s="26"/>
    </row>
    <row r="62" spans="30:46" x14ac:dyDescent="0.25">
      <c r="AM62" s="26"/>
      <c r="AN62" s="139" t="s">
        <v>64</v>
      </c>
      <c r="AO62" s="139"/>
      <c r="AP62" s="139"/>
      <c r="AQ62" s="139"/>
      <c r="AR62" s="139"/>
      <c r="AS62" s="65">
        <f>Global!I37</f>
        <v>7.5046904315196998E-4</v>
      </c>
      <c r="AT62" s="26"/>
    </row>
    <row r="63" spans="30:46" x14ac:dyDescent="0.25">
      <c r="AM63" s="26"/>
      <c r="AN63" s="139" t="s">
        <v>86</v>
      </c>
      <c r="AO63" s="139"/>
      <c r="AP63" s="139"/>
      <c r="AQ63" s="139"/>
      <c r="AR63" s="139"/>
      <c r="AS63" s="65">
        <f>Global!I38</f>
        <v>1.50093808630394E-3</v>
      </c>
      <c r="AT63" s="26"/>
    </row>
    <row r="64" spans="30:46" x14ac:dyDescent="0.25">
      <c r="AD64" s="32" t="s">
        <v>40</v>
      </c>
      <c r="AM64" s="26"/>
      <c r="AN64" s="139" t="s">
        <v>65</v>
      </c>
      <c r="AO64" s="139"/>
      <c r="AP64" s="139"/>
      <c r="AQ64" s="139"/>
      <c r="AR64" s="139"/>
      <c r="AS64" s="65">
        <f>Global!I39</f>
        <v>3.3771106941838649E-3</v>
      </c>
      <c r="AT64" s="26"/>
    </row>
    <row r="65" spans="29:46" x14ac:dyDescent="0.25">
      <c r="AM65" s="26"/>
      <c r="AN65" s="139" t="s">
        <v>66</v>
      </c>
      <c r="AO65" s="139"/>
      <c r="AP65" s="139"/>
      <c r="AQ65" s="139"/>
      <c r="AR65" s="139"/>
      <c r="AS65" s="65">
        <f>Global!I40</f>
        <v>3.7523452157598499E-4</v>
      </c>
      <c r="AT65" s="26"/>
    </row>
    <row r="66" spans="29:46" x14ac:dyDescent="0.25">
      <c r="AF66" s="29" t="s">
        <v>13</v>
      </c>
      <c r="AM66" s="26"/>
      <c r="AN66" s="139" t="s">
        <v>67</v>
      </c>
      <c r="AO66" s="139"/>
      <c r="AP66" s="139"/>
      <c r="AQ66" s="139"/>
      <c r="AR66" s="139"/>
      <c r="AS66" s="65">
        <f>Global!I41</f>
        <v>3.7523452157598499E-4</v>
      </c>
      <c r="AT66" s="26"/>
    </row>
    <row r="67" spans="29:46" x14ac:dyDescent="0.25">
      <c r="AD67" s="62"/>
      <c r="AE67" s="26" t="s">
        <v>14</v>
      </c>
      <c r="AF67" s="29">
        <f>Global!H649</f>
        <v>0.800375234521576</v>
      </c>
      <c r="AM67" s="26"/>
      <c r="AN67" s="139" t="s">
        <v>68</v>
      </c>
      <c r="AO67" s="139"/>
      <c r="AP67" s="139"/>
      <c r="AQ67" s="139"/>
      <c r="AR67" s="139"/>
      <c r="AS67" s="65" t="e">
        <f>Global!#REF!</f>
        <v>#REF!</v>
      </c>
      <c r="AT67" s="26"/>
    </row>
    <row r="68" spans="29:46" x14ac:dyDescent="0.25">
      <c r="AE68" s="26" t="s">
        <v>15</v>
      </c>
      <c r="AF68" s="29">
        <f>Global!H650</f>
        <v>0.29756097560975608</v>
      </c>
      <c r="AM68" s="26"/>
      <c r="AN68" s="139" t="s">
        <v>69</v>
      </c>
      <c r="AO68" s="139"/>
      <c r="AP68" s="139"/>
      <c r="AQ68" s="139"/>
      <c r="AR68" s="139"/>
      <c r="AS68" s="65" t="e">
        <f>Global!#REF!</f>
        <v>#REF!</v>
      </c>
      <c r="AT68" s="26"/>
    </row>
    <row r="69" spans="29:46" x14ac:dyDescent="0.25">
      <c r="AD69" s="140" t="s">
        <v>16</v>
      </c>
      <c r="AE69" s="26" t="s">
        <v>43</v>
      </c>
      <c r="AF69" s="29">
        <f>Global!H652</f>
        <v>4.2401500938086305E-2</v>
      </c>
      <c r="AM69" s="26"/>
      <c r="AN69" s="139" t="s">
        <v>10</v>
      </c>
      <c r="AO69" s="139"/>
      <c r="AP69" s="139"/>
      <c r="AQ69" s="139"/>
      <c r="AR69" s="139"/>
      <c r="AS69" s="65">
        <f>Global!I640</f>
        <v>0.100187617260788</v>
      </c>
      <c r="AT69" s="26"/>
    </row>
    <row r="70" spans="29:46" x14ac:dyDescent="0.25">
      <c r="AD70" s="140"/>
      <c r="AE70" s="26" t="str">
        <f>Global!C653</f>
        <v xml:space="preserve">     Estudiants o antics estudiants de la UPC</v>
      </c>
      <c r="AF70" s="29">
        <f>Global!H653</f>
        <v>4.7654784240150093E-2</v>
      </c>
      <c r="AN70" s="63"/>
      <c r="AO70" s="63"/>
      <c r="AP70" s="63"/>
      <c r="AQ70" s="63"/>
      <c r="AR70" s="63"/>
      <c r="AS70" s="63"/>
    </row>
    <row r="71" spans="29:46" x14ac:dyDescent="0.25">
      <c r="AC71" s="26" t="s">
        <v>17</v>
      </c>
      <c r="AD71" s="140"/>
      <c r="AE71" s="26" t="s">
        <v>44</v>
      </c>
      <c r="AF71" s="29">
        <f>Global!H654</f>
        <v>2.2889305816135085E-2</v>
      </c>
      <c r="AN71" s="63"/>
      <c r="AO71" s="63"/>
      <c r="AP71" s="63"/>
      <c r="AQ71" s="63"/>
      <c r="AR71" s="63"/>
      <c r="AS71" s="63"/>
    </row>
    <row r="72" spans="29:46" x14ac:dyDescent="0.25">
      <c r="AD72" s="32"/>
      <c r="AE72" s="26" t="s">
        <v>10</v>
      </c>
      <c r="AF72" s="29">
        <f>Global!H655</f>
        <v>3.5647279549718573E-2</v>
      </c>
    </row>
    <row r="80" spans="29:46" x14ac:dyDescent="0.25">
      <c r="AD80" s="28"/>
      <c r="AE80" s="28"/>
      <c r="AF80" s="28"/>
      <c r="AG80" s="28"/>
    </row>
    <row r="81" spans="4:34" x14ac:dyDescent="0.25">
      <c r="AD81" s="28"/>
      <c r="AE81" s="28"/>
      <c r="AF81" s="28"/>
      <c r="AG81" s="28"/>
    </row>
    <row r="82" spans="4:34" x14ac:dyDescent="0.25">
      <c r="AG82" s="28"/>
    </row>
    <row r="83" spans="4:34" x14ac:dyDescent="0.25">
      <c r="AD83" s="26" t="s">
        <v>18</v>
      </c>
      <c r="AG83" s="28"/>
    </row>
    <row r="84" spans="4:34" x14ac:dyDescent="0.25">
      <c r="AG84" s="28"/>
    </row>
    <row r="85" spans="4:34" x14ac:dyDescent="0.25">
      <c r="AG85" s="28"/>
    </row>
    <row r="86" spans="4:34" x14ac:dyDescent="0.25">
      <c r="AG86" s="28"/>
    </row>
    <row r="87" spans="4:34" x14ac:dyDescent="0.25">
      <c r="AE87" s="33"/>
      <c r="AF87" s="34" t="s">
        <v>13</v>
      </c>
      <c r="AG87" s="63"/>
      <c r="AH87" s="33"/>
    </row>
    <row r="88" spans="4:34" x14ac:dyDescent="0.25">
      <c r="AE88" s="54" t="s">
        <v>19</v>
      </c>
      <c r="AF88" s="55">
        <f>Global!H662</f>
        <v>0.14821763602251406</v>
      </c>
      <c r="AG88" s="60"/>
      <c r="AH88" s="54"/>
    </row>
    <row r="89" spans="4:34" ht="15" customHeight="1" x14ac:dyDescent="0.25">
      <c r="AE89" s="56" t="s">
        <v>38</v>
      </c>
      <c r="AF89" s="57">
        <f>Global!H663</f>
        <v>0.19474671669793622</v>
      </c>
      <c r="AG89" s="43"/>
      <c r="AH89" s="56"/>
    </row>
    <row r="90" spans="4:34" x14ac:dyDescent="0.25">
      <c r="AE90" s="54" t="s">
        <v>71</v>
      </c>
      <c r="AF90" s="55">
        <f>Global!H664</f>
        <v>0.13358348968105066</v>
      </c>
      <c r="AG90" s="60"/>
      <c r="AH90" s="54"/>
    </row>
    <row r="91" spans="4:34" x14ac:dyDescent="0.25">
      <c r="AE91" s="54" t="s">
        <v>72</v>
      </c>
      <c r="AF91" s="55">
        <f>Global!H665</f>
        <v>0.47692307692307695</v>
      </c>
      <c r="AG91" s="60"/>
      <c r="AH91" s="54"/>
    </row>
    <row r="92" spans="4:34" x14ac:dyDescent="0.25">
      <c r="AE92" s="58" t="s">
        <v>10</v>
      </c>
      <c r="AF92" s="59">
        <f>Global!H666</f>
        <v>3.9399624765478425E-2</v>
      </c>
      <c r="AG92" s="64"/>
      <c r="AH92" s="58"/>
    </row>
    <row r="93" spans="4:34" x14ac:dyDescent="0.25">
      <c r="AE93" s="33"/>
      <c r="AF93" s="34"/>
      <c r="AG93" s="63"/>
      <c r="AH93" s="33"/>
    </row>
    <row r="94" spans="4:34" x14ac:dyDescent="0.25">
      <c r="AD94" s="28"/>
      <c r="AE94" s="28"/>
      <c r="AF94" s="51"/>
      <c r="AG94" s="28"/>
    </row>
    <row r="95" spans="4:34" x14ac:dyDescent="0.25">
      <c r="AF95" s="29"/>
    </row>
    <row r="96" spans="4:34" x14ac:dyDescent="0.25">
      <c r="D96" s="27" t="s">
        <v>45</v>
      </c>
      <c r="AF96" s="29"/>
    </row>
    <row r="97" spans="30:35" x14ac:dyDescent="0.25">
      <c r="AF97" s="29"/>
    </row>
    <row r="99" spans="30:35" x14ac:dyDescent="0.25">
      <c r="AD99" s="26" t="s">
        <v>20</v>
      </c>
    </row>
    <row r="103" spans="30:35" x14ac:dyDescent="0.25">
      <c r="AF103" s="29" t="s">
        <v>13</v>
      </c>
    </row>
    <row r="104" spans="30:35" ht="15" customHeight="1" x14ac:dyDescent="0.25">
      <c r="AE104" s="66" t="s">
        <v>73</v>
      </c>
      <c r="AF104" s="57">
        <f>Global!H673</f>
        <v>0.22851782363977485</v>
      </c>
      <c r="AG104" s="56"/>
      <c r="AH104" s="43"/>
    </row>
    <row r="105" spans="30:35" ht="15" customHeight="1" x14ac:dyDescent="0.25">
      <c r="AD105" s="32"/>
      <c r="AE105" s="66" t="s">
        <v>74</v>
      </c>
      <c r="AF105" s="57">
        <f>Global!H674</f>
        <v>0.31594746716697936</v>
      </c>
      <c r="AG105" s="56"/>
      <c r="AH105" s="43"/>
    </row>
    <row r="106" spans="30:35" ht="15" customHeight="1" x14ac:dyDescent="0.25">
      <c r="AD106" s="140" t="s">
        <v>21</v>
      </c>
      <c r="AE106" s="54" t="s">
        <v>36</v>
      </c>
      <c r="AF106" s="55">
        <f>Global!H676</f>
        <v>0.1050656660412758</v>
      </c>
      <c r="AG106" s="56"/>
      <c r="AH106" s="43"/>
    </row>
    <row r="107" spans="30:35" ht="15" customHeight="1" x14ac:dyDescent="0.25">
      <c r="AD107" s="140"/>
      <c r="AE107" s="54" t="s">
        <v>70</v>
      </c>
      <c r="AF107" s="55">
        <f>Global!H677</f>
        <v>0.24315196998123828</v>
      </c>
      <c r="AG107" s="54"/>
      <c r="AH107" s="60"/>
      <c r="AI107" s="34"/>
    </row>
    <row r="108" spans="30:35" ht="15" customHeight="1" x14ac:dyDescent="0.25">
      <c r="AD108" s="140"/>
      <c r="AE108" s="54" t="s">
        <v>37</v>
      </c>
      <c r="AF108" s="55">
        <f>Global!H678</f>
        <v>0.11707317073170732</v>
      </c>
      <c r="AG108" s="54"/>
      <c r="AH108" s="60"/>
      <c r="AI108" s="34"/>
    </row>
    <row r="109" spans="30:35" ht="15" customHeight="1" x14ac:dyDescent="0.25">
      <c r="AD109" s="32"/>
      <c r="AE109" s="54" t="s">
        <v>22</v>
      </c>
      <c r="AF109" s="55">
        <f>Global!H679</f>
        <v>0.27617260787992498</v>
      </c>
      <c r="AG109" s="54"/>
      <c r="AH109" s="60"/>
      <c r="AI109" s="34"/>
    </row>
    <row r="110" spans="30:35" ht="15" customHeight="1" x14ac:dyDescent="0.25">
      <c r="AD110" s="32"/>
      <c r="AE110" s="54" t="s">
        <v>23</v>
      </c>
      <c r="AF110" s="55">
        <f>Global!H680</f>
        <v>0.13320825515947468</v>
      </c>
      <c r="AG110" s="54"/>
      <c r="AH110" s="60"/>
      <c r="AI110" s="34"/>
    </row>
    <row r="111" spans="30:35" ht="15" customHeight="1" x14ac:dyDescent="0.25">
      <c r="AE111" s="54" t="s">
        <v>10</v>
      </c>
      <c r="AF111" s="55">
        <f>Global!H681</f>
        <v>6.4915572232645408E-2</v>
      </c>
      <c r="AG111" s="54"/>
      <c r="AH111" s="60"/>
      <c r="AI111" s="34"/>
    </row>
    <row r="112" spans="30:35" x14ac:dyDescent="0.25">
      <c r="AG112" s="54"/>
      <c r="AH112" s="60"/>
      <c r="AI112" s="34"/>
    </row>
    <row r="113" spans="30:33" x14ac:dyDescent="0.25">
      <c r="AF113" s="29"/>
    </row>
    <row r="114" spans="30:33" x14ac:dyDescent="0.25">
      <c r="AD114" s="28"/>
      <c r="AE114" s="28"/>
      <c r="AF114" s="28"/>
      <c r="AG114" s="28"/>
    </row>
    <row r="118" spans="30:33" x14ac:dyDescent="0.25">
      <c r="AD118" s="26" t="s">
        <v>24</v>
      </c>
    </row>
    <row r="120" spans="30:33" x14ac:dyDescent="0.25">
      <c r="AD120" s="26" t="s">
        <v>25</v>
      </c>
    </row>
    <row r="121" spans="30:33" x14ac:dyDescent="0.25">
      <c r="AD121" s="28"/>
      <c r="AE121" s="28"/>
      <c r="AF121" s="28"/>
    </row>
    <row r="122" spans="30:33" x14ac:dyDescent="0.25">
      <c r="AD122" s="28"/>
      <c r="AF122" s="29" t="s">
        <v>13</v>
      </c>
    </row>
    <row r="123" spans="30:33" x14ac:dyDescent="0.25">
      <c r="AD123" s="28"/>
      <c r="AE123" s="26" t="s">
        <v>76</v>
      </c>
      <c r="AF123" s="29">
        <f>Global!H689</f>
        <v>0.29380863039399624</v>
      </c>
    </row>
    <row r="124" spans="30:33" x14ac:dyDescent="0.25">
      <c r="AD124" s="28"/>
      <c r="AE124" s="26" t="s">
        <v>77</v>
      </c>
      <c r="AF124" s="29">
        <f>Global!H690</f>
        <v>0.65440900562851778</v>
      </c>
    </row>
    <row r="125" spans="30:33" x14ac:dyDescent="0.25">
      <c r="AD125" s="28"/>
      <c r="AE125" s="26" t="s">
        <v>124</v>
      </c>
      <c r="AF125" s="29">
        <f>Global!H691</f>
        <v>5.178236397748593E-2</v>
      </c>
    </row>
    <row r="126" spans="30:33" x14ac:dyDescent="0.25">
      <c r="AD126" s="28"/>
      <c r="AE126" s="28"/>
      <c r="AF126" s="51"/>
      <c r="AG126" s="28"/>
    </row>
    <row r="127" spans="30:33" x14ac:dyDescent="0.25">
      <c r="AD127" s="28"/>
      <c r="AE127" s="28"/>
      <c r="AF127" s="51"/>
      <c r="AG127" s="28"/>
    </row>
    <row r="128" spans="30:33" x14ac:dyDescent="0.25">
      <c r="AD128" s="28"/>
      <c r="AE128" s="28"/>
      <c r="AF128" s="51"/>
      <c r="AG128" s="28"/>
    </row>
    <row r="129" spans="30:35" x14ac:dyDescent="0.25">
      <c r="AF129" s="29"/>
    </row>
    <row r="137" spans="30:35" x14ac:dyDescent="0.25">
      <c r="AD137" s="28"/>
      <c r="AE137" s="28"/>
      <c r="AF137" s="28"/>
      <c r="AG137" s="28"/>
      <c r="AH137" s="28"/>
    </row>
    <row r="138" spans="30:35" x14ac:dyDescent="0.25">
      <c r="AD138" s="28"/>
      <c r="AE138" s="28"/>
      <c r="AF138" s="28"/>
      <c r="AG138" s="28"/>
      <c r="AH138" s="28"/>
    </row>
    <row r="139" spans="30:35" x14ac:dyDescent="0.25">
      <c r="AD139" s="28"/>
    </row>
    <row r="140" spans="30:35" x14ac:dyDescent="0.25">
      <c r="AD140" s="28"/>
    </row>
    <row r="141" spans="30:35" x14ac:dyDescent="0.25">
      <c r="AD141" s="28"/>
      <c r="AE141" s="28"/>
      <c r="AF141" s="26" t="s">
        <v>27</v>
      </c>
      <c r="AG141" s="29" t="s">
        <v>3</v>
      </c>
      <c r="AI141" s="51"/>
    </row>
    <row r="142" spans="30:35" x14ac:dyDescent="0.25">
      <c r="AD142" s="28"/>
      <c r="AE142" s="28"/>
      <c r="AF142" s="26" t="str">
        <f>Global!D695</f>
        <v>Jornada de Portes Obertes o visites a Campus i centres de Barcelona</v>
      </c>
      <c r="AG142" s="29">
        <f>Global!H695</f>
        <v>0.36641221374045801</v>
      </c>
      <c r="AI142" s="51"/>
    </row>
    <row r="143" spans="30:35" x14ac:dyDescent="0.25">
      <c r="AD143" s="28"/>
      <c r="AE143" s="28"/>
      <c r="AF143" s="26" t="str">
        <f>Global!D696</f>
        <v>Jornada de Portes Obertes o visites a Campus i centres de Baix Llobregat (Castelldefels)</v>
      </c>
      <c r="AG143" s="29">
        <f>Global!H696</f>
        <v>2.9686174724342665E-2</v>
      </c>
      <c r="AI143" s="51"/>
    </row>
    <row r="144" spans="30:35" x14ac:dyDescent="0.25">
      <c r="AD144" s="28"/>
      <c r="AE144" s="28"/>
      <c r="AF144" s="26" t="str">
        <f>Global!D697</f>
        <v>Jornada de Portes Obertes o visites al Campus de Manresa</v>
      </c>
      <c r="AG144" s="29">
        <f>Global!H697</f>
        <v>2.7141645462256149E-2</v>
      </c>
      <c r="AI144" s="51"/>
    </row>
    <row r="145" spans="30:35" x14ac:dyDescent="0.25">
      <c r="AD145" s="28"/>
      <c r="AE145" s="28"/>
      <c r="AF145" s="26" t="str">
        <f>Global!D698</f>
        <v>Jornada de Portes Obertes o visites al Campus de Sant Cugat del Vallès</v>
      </c>
      <c r="AG145" s="29">
        <f>Global!H698</f>
        <v>1.6115351993214587E-2</v>
      </c>
      <c r="AI145" s="51"/>
    </row>
    <row r="146" spans="30:35" x14ac:dyDescent="0.25">
      <c r="AD146" s="28"/>
      <c r="AE146" s="28"/>
      <c r="AF146" s="26" t="str">
        <f>Global!D699</f>
        <v>Jornada de Portes Obertes o visites a Campus i centres de Terrassa</v>
      </c>
      <c r="AG146" s="29">
        <f>Global!H699</f>
        <v>0.1620016963528414</v>
      </c>
      <c r="AI146" s="51"/>
    </row>
    <row r="147" spans="30:35" x14ac:dyDescent="0.25">
      <c r="AD147" s="28"/>
      <c r="AE147" s="28"/>
      <c r="AF147" s="26" t="str">
        <f>Global!D700</f>
        <v>Jornada de Portes obertes o visites al Campus de Vilanova i la Geltrú</v>
      </c>
      <c r="AG147" s="29">
        <f>Global!H700</f>
        <v>2.7989821882951654E-2</v>
      </c>
    </row>
    <row r="148" spans="30:35" x14ac:dyDescent="0.25">
      <c r="AD148" s="28"/>
      <c r="AE148" s="28"/>
      <c r="AF148" s="26" t="str">
        <f>Global!D701</f>
        <v>Saló de l'Ensenyament o altres fires</v>
      </c>
      <c r="AG148" s="29">
        <f>Global!H701</f>
        <v>0.28074639525021206</v>
      </c>
    </row>
    <row r="149" spans="30:35" x14ac:dyDescent="0.25">
      <c r="AD149" s="28"/>
      <c r="AE149" s="28"/>
      <c r="AF149" s="26" t="str">
        <f>Global!D702</f>
        <v>Sessions informatives de professorat de la UPC al meu centre de secundària</v>
      </c>
      <c r="AG149" s="29">
        <f>Global!H702</f>
        <v>7.2094995759117902E-2</v>
      </c>
    </row>
    <row r="150" spans="30:35" x14ac:dyDescent="0.25">
      <c r="AD150" s="28"/>
      <c r="AE150" s="28"/>
      <c r="AF150" s="26" t="str">
        <f>Global!D703</f>
        <v>Altres</v>
      </c>
      <c r="AG150" s="29">
        <f>Global!H703</f>
        <v>1.7811704834605598E-2</v>
      </c>
    </row>
    <row r="151" spans="30:35" x14ac:dyDescent="0.25">
      <c r="AD151" s="28"/>
      <c r="AE151" s="28"/>
      <c r="AF151" s="28"/>
      <c r="AG151" s="51"/>
    </row>
    <row r="152" spans="30:35" x14ac:dyDescent="0.25">
      <c r="AD152" s="28"/>
      <c r="AE152" s="28"/>
      <c r="AF152" s="28"/>
      <c r="AG152" s="28"/>
    </row>
    <row r="159" spans="30:35" x14ac:dyDescent="0.25">
      <c r="AD159" s="26" t="s">
        <v>28</v>
      </c>
      <c r="AH159" s="28"/>
    </row>
    <row r="160" spans="30:35" x14ac:dyDescent="0.25">
      <c r="AH160" s="28"/>
    </row>
    <row r="161" spans="30:34" x14ac:dyDescent="0.25">
      <c r="AF161" s="29" t="s">
        <v>13</v>
      </c>
      <c r="AH161" s="28"/>
    </row>
    <row r="162" spans="30:34" x14ac:dyDescent="0.25">
      <c r="AE162" s="26" t="str">
        <f>Global!C710</f>
        <v>Web de la UPC</v>
      </c>
      <c r="AF162" s="29">
        <f>Global!H710</f>
        <v>0.83939962476547847</v>
      </c>
      <c r="AH162" s="28"/>
    </row>
    <row r="163" spans="30:34" x14ac:dyDescent="0.25">
      <c r="AE163" s="26" t="str">
        <f>Global!C711</f>
        <v>Web de les escoles i facultats de la UPC</v>
      </c>
      <c r="AF163" s="29">
        <f>Global!H711</f>
        <v>0.30956848030018763</v>
      </c>
      <c r="AH163" s="28"/>
    </row>
    <row r="164" spans="30:34" x14ac:dyDescent="0.25">
      <c r="AE164" s="26" t="str">
        <f>Global!C712</f>
        <v>Facebook (Jo també vull estudiar a la UPC)</v>
      </c>
      <c r="AF164" s="29">
        <f>Global!H712</f>
        <v>6.3789868667917443E-2</v>
      </c>
      <c r="AH164" s="28"/>
    </row>
    <row r="165" spans="30:34" x14ac:dyDescent="0.25">
      <c r="AE165" s="26" t="str">
        <f>Global!C713</f>
        <v>Cercadors (Google, Yahoo, altres)</v>
      </c>
      <c r="AF165" s="29">
        <f>Global!H713</f>
        <v>0.24690431519699813</v>
      </c>
      <c r="AH165" s="28"/>
    </row>
    <row r="166" spans="30:34" x14ac:dyDescent="0.25">
      <c r="AE166" s="26" t="str">
        <f>Global!C714</f>
        <v>Portals educatius</v>
      </c>
      <c r="AF166" s="29">
        <f>Global!H714</f>
        <v>0.12082551594746717</v>
      </c>
      <c r="AH166" s="28"/>
    </row>
    <row r="167" spans="30:34" x14ac:dyDescent="0.25">
      <c r="AE167" s="26" t="str">
        <f>Global!C715</f>
        <v>Guies informatives dels estudis de la UPC</v>
      </c>
      <c r="AF167" s="29">
        <f>Global!H715</f>
        <v>0.15684803001876171</v>
      </c>
      <c r="AH167" s="28"/>
    </row>
    <row r="168" spans="30:34" x14ac:dyDescent="0.25">
      <c r="AE168" s="26" t="str">
        <f>Global!C716</f>
        <v>Consultes al servei d'informació de la UPC</v>
      </c>
      <c r="AF168" s="29">
        <f>Global!H716</f>
        <v>7.9549718574108821E-2</v>
      </c>
      <c r="AH168" s="28"/>
    </row>
    <row r="169" spans="30:34" x14ac:dyDescent="0.25">
      <c r="AE169" s="26" t="str">
        <f>Global!C717</f>
        <v>Altres</v>
      </c>
      <c r="AF169" s="29">
        <f>Global!H717</f>
        <v>3.5647279549718573E-2</v>
      </c>
      <c r="AH169" s="28"/>
    </row>
    <row r="170" spans="30:34" x14ac:dyDescent="0.25">
      <c r="AD170" s="28"/>
      <c r="AE170" s="28"/>
      <c r="AF170" s="51"/>
      <c r="AG170" s="28"/>
      <c r="AH170" s="28"/>
    </row>
    <row r="171" spans="30:34" x14ac:dyDescent="0.25">
      <c r="AD171" s="28"/>
      <c r="AE171" s="28"/>
      <c r="AF171" s="51"/>
      <c r="AG171" s="28"/>
      <c r="AH171" s="28"/>
    </row>
    <row r="172" spans="30:34" x14ac:dyDescent="0.25">
      <c r="AD172" s="28"/>
      <c r="AE172" s="28"/>
      <c r="AF172" s="51"/>
      <c r="AG172" s="28"/>
    </row>
    <row r="173" spans="30:34" x14ac:dyDescent="0.25">
      <c r="AF173" s="29"/>
    </row>
    <row r="179" spans="26:30" x14ac:dyDescent="0.25">
      <c r="AB179" s="28"/>
      <c r="AC179" s="28"/>
      <c r="AD179" s="28"/>
    </row>
    <row r="180" spans="26:30" x14ac:dyDescent="0.25">
      <c r="Z180" s="26"/>
      <c r="AA180" s="26"/>
      <c r="AD180" s="28"/>
    </row>
    <row r="181" spans="26:30" x14ac:dyDescent="0.25">
      <c r="Z181" s="26"/>
      <c r="AA181" s="26"/>
      <c r="AD181" s="28"/>
    </row>
    <row r="182" spans="26:30" x14ac:dyDescent="0.25">
      <c r="Z182" s="26"/>
      <c r="AA182" s="26"/>
      <c r="AD182" s="28"/>
    </row>
    <row r="183" spans="26:30" x14ac:dyDescent="0.25">
      <c r="Z183" s="26"/>
      <c r="AA183" s="26" t="str">
        <f>Global!C724</f>
        <v>Escola Oficial d'Idiomes: Curs de Nivell 5 o Certificat Avançat 2</v>
      </c>
      <c r="AB183" s="61">
        <f>Global!H724</f>
        <v>3.7898686679174481E-2</v>
      </c>
      <c r="AD183" s="28"/>
    </row>
    <row r="184" spans="26:30" x14ac:dyDescent="0.25">
      <c r="Z184" s="26"/>
      <c r="AA184" s="26" t="str">
        <f>Global!C725</f>
        <v>British Council: Curs First Certificate</v>
      </c>
      <c r="AB184" s="61">
        <f>Global!H725</f>
        <v>2.1763602251407131E-2</v>
      </c>
      <c r="AD184" s="28"/>
    </row>
    <row r="185" spans="26:30" x14ac:dyDescent="0.25">
      <c r="Z185" s="26"/>
      <c r="AA185" s="26" t="str">
        <f>Global!C726</f>
        <v>Cambridge: First Certificate in English (FCE)</v>
      </c>
      <c r="AB185" s="61">
        <f>Global!H726</f>
        <v>0.2052532833020638</v>
      </c>
      <c r="AD185" s="28"/>
    </row>
    <row r="186" spans="26:30" x14ac:dyDescent="0.25">
      <c r="Z186" s="26"/>
      <c r="AA186" s="26" t="str">
        <f>Global!C727</f>
        <v>Altres</v>
      </c>
      <c r="AB186" s="61">
        <f>Global!H727</f>
        <v>3.9399624765478425E-2</v>
      </c>
      <c r="AD186" s="28"/>
    </row>
    <row r="187" spans="26:30" x14ac:dyDescent="0.25">
      <c r="Z187" s="26"/>
      <c r="AA187" s="26" t="str">
        <f>Global!C728</f>
        <v>No disposo de cap d'aquests certificats</v>
      </c>
      <c r="AB187" s="61">
        <f>Global!H728</f>
        <v>0.67692307692307696</v>
      </c>
      <c r="AD187" s="28"/>
    </row>
    <row r="188" spans="26:30" x14ac:dyDescent="0.25">
      <c r="Z188" s="26"/>
      <c r="AA188" s="26"/>
      <c r="AB188" s="61"/>
      <c r="AD188" s="28"/>
    </row>
    <row r="189" spans="26:30" x14ac:dyDescent="0.25">
      <c r="AB189" s="28"/>
      <c r="AC189" s="28"/>
      <c r="AD189" s="28"/>
    </row>
    <row r="190" spans="26:30" x14ac:dyDescent="0.25">
      <c r="AB190" s="28"/>
      <c r="AC190" s="28"/>
      <c r="AD190" s="28"/>
    </row>
    <row r="191" spans="26:30" x14ac:dyDescent="0.25">
      <c r="AB191" s="28"/>
      <c r="AC191" s="28"/>
      <c r="AD191" s="28"/>
    </row>
    <row r="205" spans="27:31" x14ac:dyDescent="0.25">
      <c r="AB205" s="28"/>
      <c r="AC205" s="28"/>
      <c r="AD205" s="28"/>
      <c r="AE205" s="28"/>
    </row>
    <row r="206" spans="27:31" x14ac:dyDescent="0.25">
      <c r="AA206" s="26"/>
      <c r="AE206" s="28"/>
    </row>
    <row r="207" spans="27:31" x14ac:dyDescent="0.25">
      <c r="AA207" s="26"/>
      <c r="AB207" s="26" t="e">
        <f>Global!#REF!</f>
        <v>#REF!</v>
      </c>
      <c r="AC207" s="61" t="e">
        <f>Global!#REF!</f>
        <v>#REF!</v>
      </c>
      <c r="AE207" s="28"/>
    </row>
    <row r="208" spans="27:31" x14ac:dyDescent="0.25">
      <c r="AA208" s="26"/>
      <c r="AB208" s="26" t="e">
        <f>Global!#REF!</f>
        <v>#REF!</v>
      </c>
      <c r="AC208" s="61" t="e">
        <f>Global!#REF!</f>
        <v>#REF!</v>
      </c>
      <c r="AE208" s="28"/>
    </row>
    <row r="209" spans="27:31" x14ac:dyDescent="0.25">
      <c r="AA209" s="26"/>
      <c r="AB209" s="26" t="e">
        <f>Global!#REF!</f>
        <v>#REF!</v>
      </c>
      <c r="AC209" s="61" t="e">
        <f>Global!#REF!</f>
        <v>#REF!</v>
      </c>
      <c r="AE209" s="28"/>
    </row>
    <row r="210" spans="27:31" x14ac:dyDescent="0.25">
      <c r="AA210" s="26"/>
      <c r="AB210" s="26" t="e">
        <f>Global!#REF!</f>
        <v>#REF!</v>
      </c>
      <c r="AC210" s="61" t="e">
        <f>Global!#REF!</f>
        <v>#REF!</v>
      </c>
      <c r="AE210" s="28"/>
    </row>
    <row r="211" spans="27:31" x14ac:dyDescent="0.25">
      <c r="AA211" s="26"/>
      <c r="AB211" s="26" t="e">
        <f>Global!#REF!</f>
        <v>#REF!</v>
      </c>
      <c r="AC211" s="61" t="e">
        <f>Global!#REF!</f>
        <v>#REF!</v>
      </c>
      <c r="AE211" s="28"/>
    </row>
    <row r="212" spans="27:31" x14ac:dyDescent="0.25">
      <c r="AA212" s="26"/>
      <c r="AE212" s="28"/>
    </row>
    <row r="213" spans="27:31" x14ac:dyDescent="0.25">
      <c r="AA213" s="26"/>
      <c r="AE213" s="28"/>
    </row>
    <row r="214" spans="27:31" x14ac:dyDescent="0.25">
      <c r="AB214" s="28"/>
      <c r="AC214" s="28"/>
      <c r="AD214" s="28"/>
      <c r="AE214" s="28"/>
    </row>
    <row r="215" spans="27:31" x14ac:dyDescent="0.25">
      <c r="AB215" s="28"/>
      <c r="AC215" s="28"/>
      <c r="AD215" s="28"/>
      <c r="AE215" s="28"/>
    </row>
    <row r="216" spans="27:31" x14ac:dyDescent="0.25">
      <c r="AB216" s="28"/>
      <c r="AC216" s="28"/>
      <c r="AD216" s="28"/>
      <c r="AE216" s="28"/>
    </row>
    <row r="217" spans="27:31" x14ac:dyDescent="0.25">
      <c r="AB217" s="28"/>
      <c r="AC217" s="28"/>
      <c r="AD217" s="28"/>
      <c r="AE217" s="28"/>
    </row>
  </sheetData>
  <mergeCells count="28">
    <mergeCell ref="AD106:AD108"/>
    <mergeCell ref="AN69:AR69"/>
    <mergeCell ref="AN46:AR46"/>
    <mergeCell ref="AD69:AD71"/>
    <mergeCell ref="AN64:AR64"/>
    <mergeCell ref="AN65:AR65"/>
    <mergeCell ref="AN66:AR66"/>
    <mergeCell ref="AN67:AR67"/>
    <mergeCell ref="AN68:AR68"/>
    <mergeCell ref="AN59:AR59"/>
    <mergeCell ref="AN60:AR60"/>
    <mergeCell ref="AN61:AR61"/>
    <mergeCell ref="AN62:AR62"/>
    <mergeCell ref="AN63:AR63"/>
    <mergeCell ref="AN50:AR50"/>
    <mergeCell ref="AN51:AR51"/>
    <mergeCell ref="B2:O2"/>
    <mergeCell ref="D4:L4"/>
    <mergeCell ref="AN47:AR47"/>
    <mergeCell ref="AN48:AR48"/>
    <mergeCell ref="AN49:AR49"/>
    <mergeCell ref="AN57:AR57"/>
    <mergeCell ref="AN58:AR58"/>
    <mergeCell ref="AN52:AR52"/>
    <mergeCell ref="AN53:AR53"/>
    <mergeCell ref="AN54:AR54"/>
    <mergeCell ref="AN55:AR55"/>
    <mergeCell ref="AN56:AR56"/>
  </mergeCells>
  <pageMargins left="0.7" right="0.7" top="0.75" bottom="0.75" header="0.3" footer="0.3"/>
  <pageSetup paperSize="9" scale="61" orientation="portrait" horizontalDpi="200" verticalDpi="200" r:id="rId1"/>
  <rowBreaks count="2" manualBreakCount="2">
    <brk id="59" max="14" man="1"/>
    <brk id="116" max="14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I178"/>
  <sheetViews>
    <sheetView showGridLines="0" zoomScaleNormal="100" workbookViewId="0"/>
  </sheetViews>
  <sheetFormatPr baseColWidth="10" defaultRowHeight="15" x14ac:dyDescent="0.25"/>
  <cols>
    <col min="1" max="1" width="4.140625" customWidth="1"/>
    <col min="2" max="2" width="4" customWidth="1"/>
    <col min="18" max="35" width="11.42578125" style="92"/>
  </cols>
  <sheetData>
    <row r="2" spans="3:35" ht="48" customHeight="1" x14ac:dyDescent="0.25">
      <c r="C2" s="142" t="s">
        <v>702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4" spans="3:35" ht="24.75" customHeight="1" x14ac:dyDescent="0.25">
      <c r="C4" s="94" t="s">
        <v>1</v>
      </c>
      <c r="D4" s="93"/>
      <c r="E4" s="93"/>
      <c r="F4" s="93"/>
      <c r="G4" s="93"/>
      <c r="H4" s="93"/>
    </row>
    <row r="7" spans="3:35" x14ac:dyDescent="0.25">
      <c r="D7" s="95"/>
      <c r="E7" s="95" t="s">
        <v>703</v>
      </c>
      <c r="F7" s="95" t="s">
        <v>704</v>
      </c>
    </row>
    <row r="8" spans="3:35" x14ac:dyDescent="0.25">
      <c r="D8" s="95" t="s">
        <v>2</v>
      </c>
      <c r="E8" s="96">
        <v>0.73899999999999999</v>
      </c>
      <c r="F8" s="96">
        <v>0.752</v>
      </c>
    </row>
    <row r="9" spans="3:35" x14ac:dyDescent="0.25">
      <c r="D9" s="95" t="s">
        <v>4</v>
      </c>
      <c r="E9" s="96">
        <v>0.26100000000000001</v>
      </c>
      <c r="F9" s="96">
        <v>0.248</v>
      </c>
    </row>
    <row r="26" spans="3:6" x14ac:dyDescent="0.25">
      <c r="C26" s="97" t="s">
        <v>7</v>
      </c>
    </row>
    <row r="31" spans="3:6" x14ac:dyDescent="0.25">
      <c r="D31" s="95"/>
      <c r="E31" s="95" t="s">
        <v>703</v>
      </c>
      <c r="F31" s="95" t="s">
        <v>704</v>
      </c>
    </row>
    <row r="32" spans="3:6" x14ac:dyDescent="0.25">
      <c r="D32" s="95" t="s">
        <v>705</v>
      </c>
      <c r="E32" s="96">
        <v>0.82899999999999996</v>
      </c>
      <c r="F32" s="96">
        <v>0.84199999999999997</v>
      </c>
    </row>
    <row r="33" spans="4:6" x14ac:dyDescent="0.25">
      <c r="D33" s="95" t="s">
        <v>42</v>
      </c>
      <c r="E33" s="96">
        <v>0.13900000000000001</v>
      </c>
      <c r="F33" s="96">
        <v>0.128</v>
      </c>
    </row>
    <row r="34" spans="4:6" x14ac:dyDescent="0.25">
      <c r="D34" s="95" t="s">
        <v>10</v>
      </c>
      <c r="E34" s="96">
        <v>3.2000000000000001E-2</v>
      </c>
      <c r="F34" s="96">
        <v>0.03</v>
      </c>
    </row>
    <row r="50" spans="3:7" x14ac:dyDescent="0.25">
      <c r="C50" s="97" t="s">
        <v>707</v>
      </c>
    </row>
    <row r="51" spans="3:7" x14ac:dyDescent="0.25">
      <c r="C51" s="97"/>
    </row>
    <row r="55" spans="3:7" x14ac:dyDescent="0.25">
      <c r="D55" s="95"/>
      <c r="E55" s="95"/>
      <c r="F55" s="95" t="s">
        <v>703</v>
      </c>
      <c r="G55" s="95" t="s">
        <v>704</v>
      </c>
    </row>
    <row r="56" spans="3:7" x14ac:dyDescent="0.25">
      <c r="D56" s="95"/>
      <c r="E56" s="95" t="s">
        <v>14</v>
      </c>
      <c r="F56" s="96">
        <v>0.77900000000000003</v>
      </c>
      <c r="G56" s="96">
        <v>0.8</v>
      </c>
    </row>
    <row r="57" spans="3:7" x14ac:dyDescent="0.25">
      <c r="D57" s="95"/>
      <c r="E57" s="95" t="s">
        <v>15</v>
      </c>
      <c r="F57" s="96">
        <v>0.36199999999999999</v>
      </c>
      <c r="G57" s="96">
        <v>0.29799999999999999</v>
      </c>
    </row>
    <row r="58" spans="3:7" x14ac:dyDescent="0.25">
      <c r="D58" s="95" t="s">
        <v>709</v>
      </c>
      <c r="E58" s="95" t="s">
        <v>43</v>
      </c>
      <c r="F58" s="96">
        <v>5.5E-2</v>
      </c>
      <c r="G58" s="96">
        <v>4.2000000000000003E-2</v>
      </c>
    </row>
    <row r="59" spans="3:7" x14ac:dyDescent="0.25">
      <c r="D59" s="95"/>
      <c r="E59" s="95" t="s">
        <v>708</v>
      </c>
      <c r="F59" s="96">
        <v>4.3999999999999997E-2</v>
      </c>
      <c r="G59" s="96">
        <v>4.8000000000000001E-2</v>
      </c>
    </row>
    <row r="60" spans="3:7" x14ac:dyDescent="0.25">
      <c r="D60" s="95"/>
      <c r="E60" s="95" t="s">
        <v>44</v>
      </c>
      <c r="F60" s="96">
        <v>2.5999999999999999E-2</v>
      </c>
      <c r="G60" s="96">
        <v>2.3E-2</v>
      </c>
    </row>
    <row r="61" spans="3:7" x14ac:dyDescent="0.25">
      <c r="D61" s="95"/>
      <c r="E61" s="95" t="s">
        <v>10</v>
      </c>
      <c r="F61" s="96">
        <v>3.7999999999999999E-2</v>
      </c>
      <c r="G61" s="96">
        <v>3.5999999999999997E-2</v>
      </c>
    </row>
    <row r="73" spans="3:8" x14ac:dyDescent="0.25">
      <c r="C73" s="97" t="s">
        <v>18</v>
      </c>
    </row>
    <row r="77" spans="3:8" x14ac:dyDescent="0.25">
      <c r="D77" s="95"/>
      <c r="E77" s="95"/>
      <c r="F77" s="95" t="s">
        <v>703</v>
      </c>
      <c r="G77" s="95" t="s">
        <v>704</v>
      </c>
      <c r="H77" s="95"/>
    </row>
    <row r="78" spans="3:8" x14ac:dyDescent="0.25">
      <c r="D78" s="95"/>
      <c r="E78" s="95" t="s">
        <v>19</v>
      </c>
      <c r="F78" s="96">
        <v>0.14199999999999999</v>
      </c>
      <c r="G78" s="96">
        <v>0.14799999999999999</v>
      </c>
      <c r="H78" s="95"/>
    </row>
    <row r="79" spans="3:8" x14ac:dyDescent="0.25">
      <c r="D79" s="95"/>
      <c r="E79" s="95" t="s">
        <v>38</v>
      </c>
      <c r="F79" s="96">
        <v>0.20699999999999999</v>
      </c>
      <c r="G79" s="96">
        <v>0.19500000000000001</v>
      </c>
      <c r="H79" s="95"/>
    </row>
    <row r="80" spans="3:8" x14ac:dyDescent="0.25">
      <c r="D80" s="95"/>
      <c r="E80" s="95" t="s">
        <v>71</v>
      </c>
      <c r="F80" s="96">
        <v>0.11700000000000001</v>
      </c>
      <c r="G80" s="96">
        <v>0.13400000000000001</v>
      </c>
      <c r="H80" s="95"/>
    </row>
    <row r="81" spans="4:8" x14ac:dyDescent="0.25">
      <c r="D81" s="95"/>
      <c r="E81" s="95" t="s">
        <v>72</v>
      </c>
      <c r="F81" s="96">
        <v>0.51300000000000001</v>
      </c>
      <c r="G81" s="96">
        <v>0.47699999999999998</v>
      </c>
      <c r="H81" s="95"/>
    </row>
    <row r="82" spans="4:8" x14ac:dyDescent="0.25">
      <c r="D82" s="95"/>
      <c r="E82" s="95" t="s">
        <v>10</v>
      </c>
      <c r="F82" s="96">
        <v>3.2000000000000001E-2</v>
      </c>
      <c r="G82" s="96">
        <v>3.9E-2</v>
      </c>
      <c r="H82" s="95"/>
    </row>
    <row r="97" spans="3:7" x14ac:dyDescent="0.25">
      <c r="C97" s="97" t="s">
        <v>20</v>
      </c>
    </row>
    <row r="98" spans="3:7" x14ac:dyDescent="0.25">
      <c r="C98" t="s">
        <v>712</v>
      </c>
    </row>
    <row r="102" spans="3:7" x14ac:dyDescent="0.25">
      <c r="E102" s="95"/>
      <c r="F102" s="95" t="s">
        <v>703</v>
      </c>
      <c r="G102" s="95" t="s">
        <v>704</v>
      </c>
    </row>
    <row r="103" spans="3:7" x14ac:dyDescent="0.25">
      <c r="E103" s="95" t="s">
        <v>710</v>
      </c>
      <c r="F103" s="96">
        <v>0.52800000000000002</v>
      </c>
      <c r="G103" s="96" t="s">
        <v>711</v>
      </c>
    </row>
    <row r="104" spans="3:7" x14ac:dyDescent="0.25">
      <c r="E104" s="95" t="s">
        <v>73</v>
      </c>
      <c r="F104" s="96">
        <v>0.157</v>
      </c>
      <c r="G104" s="96">
        <v>0.22900000000000001</v>
      </c>
    </row>
    <row r="105" spans="3:7" x14ac:dyDescent="0.25">
      <c r="E105" s="95" t="s">
        <v>74</v>
      </c>
      <c r="F105" s="96">
        <v>0.246</v>
      </c>
      <c r="G105" s="96">
        <v>0.316</v>
      </c>
    </row>
    <row r="106" spans="3:7" x14ac:dyDescent="0.25">
      <c r="E106" s="95" t="s">
        <v>43</v>
      </c>
      <c r="F106" s="96">
        <v>5.3999999999999999E-2</v>
      </c>
      <c r="G106" s="96">
        <v>0.105</v>
      </c>
    </row>
    <row r="107" spans="3:7" x14ac:dyDescent="0.25">
      <c r="E107" s="95" t="s">
        <v>708</v>
      </c>
      <c r="F107" s="96">
        <v>0.125</v>
      </c>
      <c r="G107" s="96">
        <v>0.24299999999999999</v>
      </c>
    </row>
    <row r="108" spans="3:7" x14ac:dyDescent="0.25">
      <c r="E108" s="95" t="s">
        <v>44</v>
      </c>
      <c r="F108" s="96">
        <v>5.8000000000000003E-2</v>
      </c>
      <c r="G108" s="96">
        <v>0.11700000000000001</v>
      </c>
    </row>
    <row r="109" spans="3:7" x14ac:dyDescent="0.25">
      <c r="E109" s="95" t="s">
        <v>22</v>
      </c>
      <c r="F109" s="96">
        <v>0.251</v>
      </c>
      <c r="G109" s="96">
        <v>0.27600000000000002</v>
      </c>
    </row>
    <row r="110" spans="3:7" x14ac:dyDescent="0.25">
      <c r="E110" s="95" t="s">
        <v>23</v>
      </c>
      <c r="F110" s="96">
        <v>0.108</v>
      </c>
      <c r="G110" s="96">
        <v>0.13300000000000001</v>
      </c>
    </row>
    <row r="111" spans="3:7" x14ac:dyDescent="0.25">
      <c r="E111" s="95" t="s">
        <v>10</v>
      </c>
      <c r="F111" s="96">
        <v>2.2000000000000002E-2</v>
      </c>
      <c r="G111" s="96">
        <v>6.5000000000000002E-2</v>
      </c>
    </row>
    <row r="112" spans="3:7" x14ac:dyDescent="0.25">
      <c r="E112" s="95"/>
      <c r="F112" s="95"/>
      <c r="G112" s="95"/>
    </row>
    <row r="121" spans="3:7" x14ac:dyDescent="0.25">
      <c r="C121" s="97" t="s">
        <v>24</v>
      </c>
    </row>
    <row r="123" spans="3:7" x14ac:dyDescent="0.25">
      <c r="C123" s="97" t="s">
        <v>75</v>
      </c>
    </row>
    <row r="126" spans="3:7" x14ac:dyDescent="0.25">
      <c r="E126" s="95"/>
      <c r="F126" s="95" t="s">
        <v>703</v>
      </c>
      <c r="G126" s="95" t="s">
        <v>704</v>
      </c>
    </row>
    <row r="127" spans="3:7" x14ac:dyDescent="0.25">
      <c r="E127" s="95" t="s">
        <v>713</v>
      </c>
      <c r="F127" s="96">
        <v>0.26800000000000002</v>
      </c>
      <c r="G127" s="96">
        <v>0.29399999999999998</v>
      </c>
    </row>
    <row r="128" spans="3:7" x14ac:dyDescent="0.25">
      <c r="E128" s="95" t="s">
        <v>77</v>
      </c>
      <c r="F128" s="96">
        <v>0.69099999999999995</v>
      </c>
      <c r="G128" s="96">
        <v>0.65400000000000003</v>
      </c>
    </row>
    <row r="129" spans="5:7" x14ac:dyDescent="0.25">
      <c r="E129" s="95" t="s">
        <v>124</v>
      </c>
      <c r="F129" s="96">
        <v>4.1000000000000002E-2</v>
      </c>
      <c r="G129" s="96">
        <v>5.1999999999999998E-2</v>
      </c>
    </row>
    <row r="130" spans="5:7" x14ac:dyDescent="0.25">
      <c r="E130" s="95"/>
      <c r="F130" s="95"/>
      <c r="G130" s="95"/>
    </row>
    <row r="146" spans="5:9" x14ac:dyDescent="0.25">
      <c r="E146" s="97" t="s">
        <v>78</v>
      </c>
    </row>
    <row r="149" spans="5:9" x14ac:dyDescent="0.25">
      <c r="F149" s="95"/>
      <c r="G149" s="95" t="s">
        <v>703</v>
      </c>
      <c r="H149" s="95" t="s">
        <v>704</v>
      </c>
      <c r="I149" s="95"/>
    </row>
    <row r="150" spans="5:9" x14ac:dyDescent="0.25">
      <c r="F150" s="95" t="s">
        <v>79</v>
      </c>
      <c r="G150" s="96">
        <v>0.38500000000000001</v>
      </c>
      <c r="H150" s="96">
        <v>0.36599999999999999</v>
      </c>
      <c r="I150" s="95"/>
    </row>
    <row r="151" spans="5:9" x14ac:dyDescent="0.25">
      <c r="F151" s="95" t="s">
        <v>85</v>
      </c>
      <c r="G151" s="96">
        <v>2.9000000000000001E-2</v>
      </c>
      <c r="H151" s="96">
        <v>0.03</v>
      </c>
      <c r="I151" s="95"/>
    </row>
    <row r="152" spans="5:9" x14ac:dyDescent="0.25">
      <c r="F152" s="95" t="s">
        <v>80</v>
      </c>
      <c r="G152" s="96">
        <v>2.8000000000000001E-2</v>
      </c>
      <c r="H152" s="96">
        <v>2.7E-2</v>
      </c>
      <c r="I152" s="95"/>
    </row>
    <row r="153" spans="5:9" x14ac:dyDescent="0.25">
      <c r="F153" s="95" t="s">
        <v>81</v>
      </c>
      <c r="G153" s="96">
        <v>1.2E-2</v>
      </c>
      <c r="H153" s="96">
        <v>1.6E-2</v>
      </c>
      <c r="I153" s="95"/>
    </row>
    <row r="154" spans="5:9" x14ac:dyDescent="0.25">
      <c r="F154" s="95" t="s">
        <v>82</v>
      </c>
      <c r="G154" s="96">
        <v>0.14000000000000001</v>
      </c>
      <c r="H154" s="96">
        <v>0.16200000000000001</v>
      </c>
      <c r="I154" s="95"/>
    </row>
    <row r="155" spans="5:9" x14ac:dyDescent="0.25">
      <c r="F155" s="95" t="s">
        <v>83</v>
      </c>
      <c r="G155" s="96">
        <v>0.02</v>
      </c>
      <c r="H155" s="96">
        <v>2.8000000000000001E-2</v>
      </c>
      <c r="I155" s="95"/>
    </row>
    <row r="156" spans="5:9" x14ac:dyDescent="0.25">
      <c r="F156" s="95" t="s">
        <v>26</v>
      </c>
      <c r="G156" s="96">
        <v>0.27500000000000002</v>
      </c>
      <c r="H156" s="96">
        <v>0.28100000000000003</v>
      </c>
      <c r="I156" s="95"/>
    </row>
    <row r="157" spans="5:9" x14ac:dyDescent="0.25">
      <c r="F157" s="95" t="s">
        <v>84</v>
      </c>
      <c r="G157" s="96">
        <v>9.6000000000000002E-2</v>
      </c>
      <c r="H157" s="96">
        <v>7.1999999999999995E-2</v>
      </c>
      <c r="I157" s="95"/>
    </row>
    <row r="158" spans="5:9" x14ac:dyDescent="0.25">
      <c r="F158" s="95" t="s">
        <v>10</v>
      </c>
      <c r="G158" s="96">
        <v>1.4E-2</v>
      </c>
      <c r="H158" s="96">
        <v>1.7999999999999999E-2</v>
      </c>
      <c r="I158" s="95"/>
    </row>
    <row r="166" spans="3:6" x14ac:dyDescent="0.25">
      <c r="C166" s="97" t="s">
        <v>28</v>
      </c>
    </row>
    <row r="170" spans="3:6" x14ac:dyDescent="0.25">
      <c r="D170" s="95"/>
      <c r="E170" s="95" t="s">
        <v>703</v>
      </c>
      <c r="F170" s="95" t="s">
        <v>704</v>
      </c>
    </row>
    <row r="171" spans="3:6" x14ac:dyDescent="0.25">
      <c r="D171" s="95" t="s">
        <v>29</v>
      </c>
      <c r="E171" s="96">
        <v>0.84699999999999998</v>
      </c>
      <c r="F171" s="96">
        <v>0.83899999999999997</v>
      </c>
    </row>
    <row r="172" spans="3:6" x14ac:dyDescent="0.25">
      <c r="D172" s="95" t="s">
        <v>30</v>
      </c>
      <c r="E172" s="96">
        <v>0.3</v>
      </c>
      <c r="F172" s="96">
        <v>0.31</v>
      </c>
    </row>
    <row r="173" spans="3:6" x14ac:dyDescent="0.25">
      <c r="D173" s="95" t="s">
        <v>39</v>
      </c>
      <c r="E173" s="96">
        <v>6.3E-2</v>
      </c>
      <c r="F173" s="96">
        <v>6.4000000000000001E-2</v>
      </c>
    </row>
    <row r="174" spans="3:6" x14ac:dyDescent="0.25">
      <c r="D174" s="95" t="s">
        <v>31</v>
      </c>
      <c r="E174" s="96">
        <v>0.24299999999999999</v>
      </c>
      <c r="F174" s="96">
        <v>0.247</v>
      </c>
    </row>
    <row r="175" spans="3:6" x14ac:dyDescent="0.25">
      <c r="D175" s="95" t="s">
        <v>32</v>
      </c>
      <c r="E175" s="96">
        <v>9.5000000000000001E-2</v>
      </c>
      <c r="F175" s="96">
        <v>0.121</v>
      </c>
    </row>
    <row r="176" spans="3:6" x14ac:dyDescent="0.25">
      <c r="D176" s="95" t="s">
        <v>33</v>
      </c>
      <c r="E176" s="96">
        <v>0.14699999999999999</v>
      </c>
      <c r="F176" s="96">
        <v>0.157</v>
      </c>
    </row>
    <row r="177" spans="4:6" x14ac:dyDescent="0.25">
      <c r="D177" s="95" t="s">
        <v>34</v>
      </c>
      <c r="E177" s="96">
        <v>7.1999999999999995E-2</v>
      </c>
      <c r="F177" s="96">
        <v>0.08</v>
      </c>
    </row>
    <row r="178" spans="4:6" x14ac:dyDescent="0.25">
      <c r="D178" s="95" t="s">
        <v>10</v>
      </c>
      <c r="E178" s="96">
        <v>3.5000000000000003E-2</v>
      </c>
      <c r="F178" s="96">
        <v>3.5999999999999997E-2</v>
      </c>
    </row>
  </sheetData>
  <mergeCells count="1">
    <mergeCell ref="C2:M2"/>
  </mergeCells>
  <pageMargins left="0.7" right="0.7" top="0.75" bottom="0.75" header="0.3" footer="0.3"/>
  <pageSetup paperSize="9" scale="52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Gràfics</vt:lpstr>
      <vt:lpstr>Comparativa</vt:lpstr>
      <vt:lpstr>Comparativa!Área_de_impresión</vt:lpstr>
      <vt:lpstr>Global!Área_de_impresión</vt:lpstr>
      <vt:lpstr>Gràfics!Área_de_impresión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UPCnet</cp:lastModifiedBy>
  <cp:lastPrinted>2011-10-17T08:36:17Z</cp:lastPrinted>
  <dcterms:created xsi:type="dcterms:W3CDTF">2011-09-12T11:47:46Z</dcterms:created>
  <dcterms:modified xsi:type="dcterms:W3CDTF">2013-11-06T07:15:11Z</dcterms:modified>
</cp:coreProperties>
</file>